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а\Desktop\Исправленное меню\"/>
    </mc:Choice>
  </mc:AlternateContent>
  <bookViews>
    <workbookView xWindow="0" yWindow="0" windowWidth="28800" windowHeight="12435" tabRatio="955" firstSheet="2" activeTab="3"/>
  </bookViews>
  <sheets>
    <sheet name="меню -лето " sheetId="22" r:id="rId1"/>
    <sheet name="анализ " sheetId="23" r:id="rId2"/>
    <sheet name="анализ  (нетто)" sheetId="29" r:id="rId3"/>
    <sheet name="анализ (брутто)" sheetId="45" r:id="rId4"/>
    <sheet name="1 день" sheetId="43" r:id="rId5"/>
    <sheet name="2 день" sheetId="33" r:id="rId6"/>
    <sheet name="3день" sheetId="42" r:id="rId7"/>
    <sheet name="4 день" sheetId="47" r:id="rId8"/>
    <sheet name="5 день" sheetId="36" r:id="rId9"/>
    <sheet name="6 день" sheetId="37" r:id="rId10"/>
    <sheet name="7 день" sheetId="46" r:id="rId11"/>
    <sheet name="8 день" sheetId="39" r:id="rId12"/>
    <sheet name="9 день" sheetId="40" r:id="rId13"/>
    <sheet name="10 день" sheetId="41" r:id="rId14"/>
    <sheet name="анализ ЖБУ" sheetId="44" r:id="rId15"/>
  </sheets>
  <calcPr calcId="152511"/>
</workbook>
</file>

<file path=xl/calcChain.xml><?xml version="1.0" encoding="utf-8"?>
<calcChain xmlns="http://schemas.openxmlformats.org/spreadsheetml/2006/main">
  <c r="F64" i="37" l="1"/>
  <c r="G64" i="37"/>
  <c r="H64" i="37"/>
  <c r="I64" i="37"/>
  <c r="J64" i="37"/>
  <c r="K64" i="37"/>
  <c r="L64" i="37"/>
  <c r="M64" i="37"/>
  <c r="F66" i="33" l="1"/>
  <c r="G66" i="33"/>
  <c r="H66" i="33"/>
  <c r="I66" i="33"/>
  <c r="J66" i="33"/>
  <c r="K66" i="33"/>
  <c r="L66" i="33"/>
  <c r="M66" i="33"/>
  <c r="M7" i="45" l="1"/>
  <c r="N7" i="45" s="1"/>
  <c r="O7" i="45" s="1"/>
  <c r="M8" i="45"/>
  <c r="N8" i="45" s="1"/>
  <c r="O8" i="45" s="1"/>
  <c r="M9" i="45"/>
  <c r="N9" i="45" s="1"/>
  <c r="O9" i="45" s="1"/>
  <c r="M10" i="45"/>
  <c r="N10" i="45" s="1"/>
  <c r="O10" i="45" s="1"/>
  <c r="M11" i="45"/>
  <c r="N11" i="45" s="1"/>
  <c r="O11" i="45" s="1"/>
  <c r="M12" i="45"/>
  <c r="N12" i="45" s="1"/>
  <c r="O12" i="45" s="1"/>
  <c r="M13" i="45"/>
  <c r="N13" i="45"/>
  <c r="O13" i="45" s="1"/>
  <c r="M14" i="45"/>
  <c r="N14" i="45" s="1"/>
  <c r="O14" i="45" s="1"/>
  <c r="M15" i="45"/>
  <c r="N15" i="45" s="1"/>
  <c r="O15" i="45" s="1"/>
  <c r="M16" i="45"/>
  <c r="N16" i="45" s="1"/>
  <c r="O16" i="45" s="1"/>
  <c r="M17" i="45"/>
  <c r="N17" i="45" s="1"/>
  <c r="O17" i="45" s="1"/>
  <c r="M18" i="45"/>
  <c r="N18" i="45" s="1"/>
  <c r="O18" i="45" s="1"/>
  <c r="M19" i="45"/>
  <c r="N19" i="45" s="1"/>
  <c r="O19" i="45" s="1"/>
  <c r="M20" i="45"/>
  <c r="N20" i="45" s="1"/>
  <c r="O20" i="45" s="1"/>
  <c r="M21" i="45"/>
  <c r="N21" i="45"/>
  <c r="O21" i="45" s="1"/>
  <c r="M22" i="45"/>
  <c r="N22" i="45" s="1"/>
  <c r="O22" i="45" s="1"/>
  <c r="M23" i="45"/>
  <c r="N23" i="45" s="1"/>
  <c r="O23" i="45" s="1"/>
  <c r="M24" i="45"/>
  <c r="N24" i="45" s="1"/>
  <c r="O24" i="45" s="1"/>
  <c r="M25" i="45"/>
  <c r="N25" i="45" s="1"/>
  <c r="O25" i="45" s="1"/>
  <c r="M26" i="45"/>
  <c r="N26" i="45" s="1"/>
  <c r="O26" i="45" s="1"/>
  <c r="M27" i="45"/>
  <c r="N27" i="45" s="1"/>
  <c r="O27" i="45" s="1"/>
  <c r="M28" i="45"/>
  <c r="N28" i="45" s="1"/>
  <c r="O28" i="45" s="1"/>
  <c r="M29" i="45"/>
  <c r="N29" i="45" s="1"/>
  <c r="O29" i="45" s="1"/>
  <c r="M30" i="45"/>
  <c r="N30" i="45" s="1"/>
  <c r="O30" i="45" s="1"/>
  <c r="M31" i="45"/>
  <c r="N31" i="45"/>
  <c r="O31" i="45" s="1"/>
  <c r="M32" i="45"/>
  <c r="N32" i="45" s="1"/>
  <c r="O32" i="45" s="1"/>
  <c r="M33" i="45"/>
  <c r="N33" i="45" s="1"/>
  <c r="O33" i="45" s="1"/>
  <c r="M34" i="45"/>
  <c r="N34" i="45" s="1"/>
  <c r="O34" i="45" s="1"/>
  <c r="M35" i="45"/>
  <c r="N35" i="45" s="1"/>
  <c r="O35" i="45" s="1"/>
  <c r="M36" i="45"/>
  <c r="N36" i="45" s="1"/>
  <c r="O36" i="45" s="1"/>
  <c r="M7" i="29"/>
  <c r="N7" i="29" s="1"/>
  <c r="O7" i="29" s="1"/>
  <c r="M8" i="29"/>
  <c r="N8" i="29" s="1"/>
  <c r="O8" i="29" s="1"/>
  <c r="M9" i="29"/>
  <c r="N9" i="29" s="1"/>
  <c r="O9" i="29" s="1"/>
  <c r="M10" i="29"/>
  <c r="N10" i="29" s="1"/>
  <c r="O10" i="29" s="1"/>
  <c r="M11" i="29"/>
  <c r="N11" i="29" s="1"/>
  <c r="O11" i="29" s="1"/>
  <c r="M12" i="29"/>
  <c r="N12" i="29" s="1"/>
  <c r="O12" i="29" s="1"/>
  <c r="M13" i="29"/>
  <c r="N13" i="29"/>
  <c r="O13" i="29" s="1"/>
  <c r="M14" i="29"/>
  <c r="N14" i="29" s="1"/>
  <c r="O14" i="29" s="1"/>
  <c r="M15" i="29"/>
  <c r="N15" i="29" s="1"/>
  <c r="O15" i="29" s="1"/>
  <c r="M16" i="29"/>
  <c r="N16" i="29" s="1"/>
  <c r="O16" i="29" s="1"/>
  <c r="M17" i="29"/>
  <c r="N17" i="29" s="1"/>
  <c r="O17" i="29" s="1"/>
  <c r="M18" i="29"/>
  <c r="N18" i="29" s="1"/>
  <c r="O18" i="29" s="1"/>
  <c r="M19" i="29"/>
  <c r="N19" i="29" s="1"/>
  <c r="O19" i="29" s="1"/>
  <c r="M20" i="29"/>
  <c r="N20" i="29" s="1"/>
  <c r="O20" i="29" s="1"/>
  <c r="M21" i="29"/>
  <c r="N21" i="29"/>
  <c r="O21" i="29" s="1"/>
  <c r="M22" i="29"/>
  <c r="N22" i="29" s="1"/>
  <c r="O22" i="29" s="1"/>
  <c r="M23" i="29"/>
  <c r="N23" i="29" s="1"/>
  <c r="O23" i="29" s="1"/>
  <c r="M24" i="29"/>
  <c r="N24" i="29" s="1"/>
  <c r="O24" i="29" s="1"/>
  <c r="M25" i="29"/>
  <c r="N25" i="29" s="1"/>
  <c r="O25" i="29" s="1"/>
  <c r="M26" i="29"/>
  <c r="N26" i="29" s="1"/>
  <c r="O26" i="29" s="1"/>
  <c r="M27" i="29"/>
  <c r="N27" i="29" s="1"/>
  <c r="O27" i="29" s="1"/>
  <c r="M28" i="29"/>
  <c r="N28" i="29" s="1"/>
  <c r="O28" i="29" s="1"/>
  <c r="M29" i="29"/>
  <c r="N29" i="29" s="1"/>
  <c r="O29" i="29" s="1"/>
  <c r="M30" i="29"/>
  <c r="N30" i="29" s="1"/>
  <c r="O30" i="29" s="1"/>
  <c r="M31" i="29"/>
  <c r="N31" i="29" s="1"/>
  <c r="O31" i="29" s="1"/>
  <c r="M32" i="29"/>
  <c r="N32" i="29" s="1"/>
  <c r="O32" i="29" s="1"/>
  <c r="M33" i="29"/>
  <c r="N33" i="29" s="1"/>
  <c r="O33" i="29" s="1"/>
  <c r="M34" i="29"/>
  <c r="N34" i="29" s="1"/>
  <c r="O34" i="29" s="1"/>
  <c r="M35" i="29"/>
  <c r="N35" i="29"/>
  <c r="O35" i="29" s="1"/>
  <c r="M36" i="29"/>
  <c r="N36" i="29" s="1"/>
  <c r="O36" i="29" s="1"/>
  <c r="M70" i="47"/>
  <c r="L70" i="47"/>
  <c r="K70" i="47"/>
  <c r="J70" i="47"/>
  <c r="I70" i="47"/>
  <c r="H70" i="47"/>
  <c r="G70" i="47"/>
  <c r="F70" i="47"/>
  <c r="M54" i="46"/>
  <c r="L54" i="46"/>
  <c r="K54" i="46"/>
  <c r="J54" i="46"/>
  <c r="I54" i="46"/>
  <c r="H54" i="46"/>
  <c r="G54" i="46"/>
  <c r="F54" i="46"/>
  <c r="O37" i="45" l="1"/>
  <c r="N37" i="45"/>
  <c r="F67" i="40"/>
  <c r="G67" i="40"/>
  <c r="H67" i="40"/>
  <c r="I67" i="40"/>
  <c r="J67" i="40"/>
  <c r="K67" i="40"/>
  <c r="L67" i="40"/>
  <c r="M67" i="40"/>
  <c r="F67" i="43"/>
  <c r="G67" i="43"/>
  <c r="H67" i="43"/>
  <c r="I67" i="43"/>
  <c r="J67" i="43"/>
  <c r="K67" i="43"/>
  <c r="L67" i="43"/>
  <c r="M67" i="43"/>
  <c r="B12" i="44"/>
  <c r="B13" i="44" s="1"/>
  <c r="C12" i="44"/>
  <c r="C13" i="44" s="1"/>
  <c r="D12" i="44"/>
  <c r="D13" i="44" s="1"/>
  <c r="E12" i="44"/>
  <c r="E13" i="44" s="1"/>
  <c r="F12" i="44"/>
  <c r="F13" i="44" s="1"/>
  <c r="G12" i="44"/>
  <c r="G13" i="44" s="1"/>
  <c r="H12" i="44"/>
  <c r="H13" i="44" s="1"/>
  <c r="I12" i="44"/>
  <c r="I13" i="44" s="1"/>
  <c r="F61" i="39"/>
  <c r="G61" i="39"/>
  <c r="H61" i="39"/>
  <c r="I61" i="39"/>
  <c r="J61" i="39"/>
  <c r="K61" i="39"/>
  <c r="L61" i="39"/>
  <c r="M61" i="39"/>
  <c r="B37" i="29"/>
  <c r="F65" i="41"/>
  <c r="G65" i="41"/>
  <c r="H65" i="41"/>
  <c r="I65" i="41"/>
  <c r="J65" i="41"/>
  <c r="K65" i="41"/>
  <c r="L65" i="41"/>
  <c r="M65" i="41"/>
  <c r="F56" i="42"/>
  <c r="G56" i="42"/>
  <c r="H56" i="42"/>
  <c r="I56" i="42"/>
  <c r="J56" i="42"/>
  <c r="K56" i="42"/>
  <c r="L56" i="42"/>
  <c r="M56" i="42"/>
  <c r="B37" i="45"/>
  <c r="F59" i="36"/>
  <c r="G59" i="36"/>
  <c r="H59" i="36"/>
  <c r="I59" i="36"/>
  <c r="J59" i="36"/>
  <c r="K59" i="36"/>
  <c r="L59" i="36"/>
  <c r="M59" i="36"/>
  <c r="K56" i="22"/>
  <c r="E56" i="22"/>
  <c r="M554" i="22"/>
  <c r="L554" i="22"/>
  <c r="K554" i="22"/>
  <c r="E554" i="22"/>
  <c r="M21" i="23"/>
  <c r="N21" i="23" s="1"/>
  <c r="O21" i="23" s="1"/>
  <c r="Q119" i="22"/>
  <c r="P119" i="22"/>
  <c r="O119" i="22"/>
  <c r="N119" i="22"/>
  <c r="M119" i="22"/>
  <c r="L119" i="22"/>
  <c r="E119" i="22"/>
  <c r="M28" i="23"/>
  <c r="N28" i="23" s="1"/>
  <c r="O28" i="23" s="1"/>
  <c r="M36" i="23"/>
  <c r="N36" i="23"/>
  <c r="O36" i="23" s="1"/>
  <c r="M35" i="23"/>
  <c r="N35" i="23" s="1"/>
  <c r="O35" i="23" s="1"/>
  <c r="M34" i="23"/>
  <c r="N34" i="23"/>
  <c r="O34" i="23" s="1"/>
  <c r="M33" i="23"/>
  <c r="N33" i="23" s="1"/>
  <c r="O33" i="23" s="1"/>
  <c r="M32" i="23"/>
  <c r="N32" i="23"/>
  <c r="O32" i="23" s="1"/>
  <c r="M31" i="23"/>
  <c r="N31" i="23" s="1"/>
  <c r="O31" i="23" s="1"/>
  <c r="M30" i="23"/>
  <c r="N30" i="23"/>
  <c r="O30" i="23" s="1"/>
  <c r="M29" i="23"/>
  <c r="N29" i="23" s="1"/>
  <c r="O29" i="23" s="1"/>
  <c r="N27" i="23"/>
  <c r="O27" i="23"/>
  <c r="M26" i="23"/>
  <c r="N26" i="23"/>
  <c r="O26" i="23" s="1"/>
  <c r="M25" i="23"/>
  <c r="N25" i="23" s="1"/>
  <c r="O25" i="23" s="1"/>
  <c r="M24" i="23"/>
  <c r="N24" i="23"/>
  <c r="O24" i="23" s="1"/>
  <c r="M23" i="23"/>
  <c r="N23" i="23" s="1"/>
  <c r="O23" i="23" s="1"/>
  <c r="M22" i="23"/>
  <c r="N22" i="23"/>
  <c r="O22" i="23" s="1"/>
  <c r="M20" i="23"/>
  <c r="N20" i="23" s="1"/>
  <c r="O20" i="23" s="1"/>
  <c r="M19" i="23"/>
  <c r="N19" i="23"/>
  <c r="O19" i="23" s="1"/>
  <c r="M18" i="23"/>
  <c r="N18" i="23" s="1"/>
  <c r="O18" i="23" s="1"/>
  <c r="M17" i="23"/>
  <c r="N17" i="23"/>
  <c r="O17" i="23" s="1"/>
  <c r="M16" i="23"/>
  <c r="N16" i="23" s="1"/>
  <c r="O16" i="23" s="1"/>
  <c r="M15" i="23"/>
  <c r="N15" i="23"/>
  <c r="O15" i="23" s="1"/>
  <c r="M14" i="23"/>
  <c r="N14" i="23" s="1"/>
  <c r="O14" i="23" s="1"/>
  <c r="M13" i="23"/>
  <c r="N13" i="23"/>
  <c r="O13" i="23" s="1"/>
  <c r="M12" i="23"/>
  <c r="N12" i="23" s="1"/>
  <c r="O12" i="23" s="1"/>
  <c r="M11" i="23"/>
  <c r="N11" i="23"/>
  <c r="O11" i="23" s="1"/>
  <c r="M10" i="23"/>
  <c r="N10" i="23" s="1"/>
  <c r="O10" i="23" s="1"/>
  <c r="N9" i="23"/>
  <c r="M8" i="23"/>
  <c r="N8" i="23" s="1"/>
  <c r="O8" i="23" s="1"/>
  <c r="N7" i="23"/>
  <c r="O7" i="23"/>
  <c r="Q612" i="22"/>
  <c r="P612" i="22"/>
  <c r="O612" i="22"/>
  <c r="N612" i="22"/>
  <c r="M612" i="22"/>
  <c r="L612" i="22"/>
  <c r="K612" i="22"/>
  <c r="E612" i="22"/>
  <c r="Q492" i="22"/>
  <c r="N492" i="22"/>
  <c r="M492" i="22"/>
  <c r="L492" i="22"/>
  <c r="K492" i="22"/>
  <c r="E492" i="22"/>
  <c r="Q432" i="22"/>
  <c r="Q554" i="22" s="1"/>
  <c r="P432" i="22"/>
  <c r="P554" i="22"/>
  <c r="O432" i="22"/>
  <c r="O554" i="22"/>
  <c r="N432" i="22"/>
  <c r="N554" i="22"/>
  <c r="M432" i="22"/>
  <c r="L432" i="22"/>
  <c r="K432" i="22"/>
  <c r="E432" i="22"/>
  <c r="Q361" i="22"/>
  <c r="P361" i="22"/>
  <c r="N361" i="22"/>
  <c r="M361" i="22"/>
  <c r="L361" i="22"/>
  <c r="K361" i="22"/>
  <c r="E361" i="22"/>
  <c r="Q302" i="22"/>
  <c r="P302" i="22"/>
  <c r="N302" i="22"/>
  <c r="M302" i="22"/>
  <c r="L302" i="22"/>
  <c r="K302" i="22"/>
  <c r="E302" i="22"/>
  <c r="Q242" i="22"/>
  <c r="P242" i="22"/>
  <c r="O242" i="22"/>
  <c r="N242" i="22"/>
  <c r="M242" i="22"/>
  <c r="L242" i="22"/>
  <c r="K242" i="22"/>
  <c r="E242" i="22"/>
  <c r="Q181" i="22"/>
  <c r="P181" i="22"/>
  <c r="O181" i="22"/>
  <c r="N181" i="22"/>
  <c r="M181" i="22"/>
  <c r="L181" i="22"/>
  <c r="K181" i="22"/>
  <c r="E181" i="22"/>
  <c r="P56" i="22"/>
  <c r="Q56" i="22"/>
  <c r="O56" i="22"/>
  <c r="N56" i="22"/>
  <c r="L56" i="22"/>
  <c r="M56" i="22"/>
  <c r="H612" i="22"/>
  <c r="G612" i="22"/>
  <c r="F612" i="22"/>
  <c r="N37" i="29" l="1"/>
  <c r="O37" i="29"/>
</calcChain>
</file>

<file path=xl/sharedStrings.xml><?xml version="1.0" encoding="utf-8"?>
<sst xmlns="http://schemas.openxmlformats.org/spreadsheetml/2006/main" count="2072" uniqueCount="419">
  <si>
    <t>№ рец.</t>
  </si>
  <si>
    <t xml:space="preserve">   Наименование                             блюд            </t>
  </si>
  <si>
    <t>Брутто</t>
  </si>
  <si>
    <t>выход</t>
  </si>
  <si>
    <t>белки</t>
  </si>
  <si>
    <t>жиры</t>
  </si>
  <si>
    <t>углев.</t>
  </si>
  <si>
    <t>Ккал.</t>
  </si>
  <si>
    <t>Витамины (мг)</t>
  </si>
  <si>
    <t>Минеральные в-ва</t>
  </si>
  <si>
    <t>В1</t>
  </si>
  <si>
    <t>С</t>
  </si>
  <si>
    <t>Са</t>
  </si>
  <si>
    <t>желез</t>
  </si>
  <si>
    <t>1/60</t>
  </si>
  <si>
    <t>1/200</t>
  </si>
  <si>
    <t>1/150</t>
  </si>
  <si>
    <t>1/80</t>
  </si>
  <si>
    <t>1/100</t>
  </si>
  <si>
    <t>Хлеб ржаной</t>
  </si>
  <si>
    <t>Хлеб пшеничный</t>
  </si>
  <si>
    <r>
      <t xml:space="preserve">                                         </t>
    </r>
    <r>
      <rPr>
        <b/>
        <sz val="10"/>
        <rFont val="Arial Cyr"/>
        <family val="2"/>
        <charset val="204"/>
      </rPr>
      <t>итого</t>
    </r>
  </si>
  <si>
    <t xml:space="preserve">        ОБЕД</t>
  </si>
  <si>
    <t>морковь</t>
  </si>
  <si>
    <r>
      <t xml:space="preserve">                                        </t>
    </r>
    <r>
      <rPr>
        <b/>
        <sz val="10"/>
        <rFont val="Arial Cyr"/>
        <family val="2"/>
        <charset val="204"/>
      </rPr>
      <t xml:space="preserve">итого </t>
    </r>
  </si>
  <si>
    <t>йогурт</t>
  </si>
  <si>
    <t xml:space="preserve">                                      итого</t>
  </si>
  <si>
    <t>Капуста тушеная</t>
  </si>
  <si>
    <t>сахар</t>
  </si>
  <si>
    <t xml:space="preserve">                                итого</t>
  </si>
  <si>
    <t xml:space="preserve">                              итого</t>
  </si>
  <si>
    <t xml:space="preserve">                               итого</t>
  </si>
  <si>
    <t>ряженка</t>
  </si>
  <si>
    <t>лук репчатый</t>
  </si>
  <si>
    <t xml:space="preserve">                                  итого</t>
  </si>
  <si>
    <t>сметана</t>
  </si>
  <si>
    <t>в среднем за каждый день</t>
  </si>
  <si>
    <t xml:space="preserve">                                                                  А Н А Л И З</t>
  </si>
  <si>
    <t xml:space="preserve"> </t>
  </si>
  <si>
    <t>наименование продуктов</t>
  </si>
  <si>
    <t>1</t>
  </si>
  <si>
    <t>творог</t>
  </si>
  <si>
    <t>сыр</t>
  </si>
  <si>
    <t>хлеб ржаной</t>
  </si>
  <si>
    <t>хлеб пшеничный</t>
  </si>
  <si>
    <t>соль</t>
  </si>
  <si>
    <t>колб.изд.</t>
  </si>
  <si>
    <t>факт на 1 чел.</t>
  </si>
  <si>
    <t>А Н А Л И З</t>
  </si>
  <si>
    <t>1/20</t>
  </si>
  <si>
    <t>Чай с сахаром</t>
  </si>
  <si>
    <t>свекла</t>
  </si>
  <si>
    <t>картофель</t>
  </si>
  <si>
    <t>мука пшеничная</t>
  </si>
  <si>
    <t>масло растительное</t>
  </si>
  <si>
    <t>яйца</t>
  </si>
  <si>
    <t>крупа рисовая</t>
  </si>
  <si>
    <t>капуста свежая</t>
  </si>
  <si>
    <t>Бутерброд с сыром</t>
  </si>
  <si>
    <t>картофель (25%)</t>
  </si>
  <si>
    <t>крупа манная</t>
  </si>
  <si>
    <t>чай-заварка</t>
  </si>
  <si>
    <t>масло сливочное</t>
  </si>
  <si>
    <t>1/30</t>
  </si>
  <si>
    <t>1/180</t>
  </si>
  <si>
    <t>Компот из смеси сухофруктов</t>
  </si>
  <si>
    <t>томатная паста</t>
  </si>
  <si>
    <t>меню летнее</t>
  </si>
  <si>
    <t>1 день</t>
  </si>
  <si>
    <t>Fe</t>
  </si>
  <si>
    <t>Икра кабачковая(пром.произ.)</t>
  </si>
  <si>
    <t>лимон</t>
  </si>
  <si>
    <r>
      <t xml:space="preserve"> </t>
    </r>
    <r>
      <rPr>
        <b/>
        <sz val="10"/>
        <rFont val="Arial Cyr"/>
        <family val="2"/>
        <charset val="204"/>
      </rPr>
      <t xml:space="preserve">  </t>
    </r>
    <r>
      <rPr>
        <sz val="10"/>
        <rFont val="Arial Cyr"/>
        <family val="2"/>
        <charset val="204"/>
      </rPr>
      <t xml:space="preserve">  </t>
    </r>
    <r>
      <rPr>
        <b/>
        <sz val="10"/>
        <rFont val="Arial Cyr"/>
        <family val="2"/>
        <charset val="204"/>
      </rPr>
      <t>ЗАВТРАК</t>
    </r>
    <r>
      <rPr>
        <sz val="10"/>
        <rFont val="Arial Cyr"/>
        <family val="2"/>
        <charset val="204"/>
      </rPr>
      <t xml:space="preserve">    </t>
    </r>
    <r>
      <rPr>
        <sz val="10"/>
        <rFont val="Arial Cyr"/>
        <family val="2"/>
        <charset val="204"/>
      </rPr>
      <t xml:space="preserve">           </t>
    </r>
  </si>
  <si>
    <t xml:space="preserve">    ОБЕД</t>
  </si>
  <si>
    <t>Овощи натуральным куском</t>
  </si>
  <si>
    <t>огурец свежий</t>
  </si>
  <si>
    <t>Борщ с капустой и картофелем</t>
  </si>
  <si>
    <t>молоко</t>
  </si>
  <si>
    <t>кофейный напиток</t>
  </si>
  <si>
    <t>Кофейный напиток с молоком</t>
  </si>
  <si>
    <t>Булочка домашняя</t>
  </si>
  <si>
    <t>дрожжи прессованные</t>
  </si>
  <si>
    <t xml:space="preserve">      ЗАВТРАК                   </t>
  </si>
  <si>
    <t>2 день</t>
  </si>
  <si>
    <t>1/35</t>
  </si>
  <si>
    <t>сыр российский</t>
  </si>
  <si>
    <r>
      <t xml:space="preserve">10-00         </t>
    </r>
    <r>
      <rPr>
        <sz val="10"/>
        <rFont val="Arial Cyr"/>
        <charset val="204"/>
      </rPr>
      <t>Фрукты свежие -яблоко</t>
    </r>
  </si>
  <si>
    <t>томатная  паста</t>
  </si>
  <si>
    <t>капуста белокачанная</t>
  </si>
  <si>
    <t>смесь сухофруктов</t>
  </si>
  <si>
    <t>Вареники ленивые</t>
  </si>
  <si>
    <t>Кисломолочный напиток</t>
  </si>
  <si>
    <r>
      <t xml:space="preserve"> </t>
    </r>
    <r>
      <rPr>
        <b/>
        <sz val="10"/>
        <rFont val="Arial Cyr"/>
        <family val="2"/>
        <charset val="204"/>
      </rPr>
      <t xml:space="preserve">  </t>
    </r>
    <r>
      <rPr>
        <sz val="10"/>
        <rFont val="Arial Cyr"/>
        <family val="2"/>
        <charset val="204"/>
      </rPr>
      <t xml:space="preserve">      </t>
    </r>
    <r>
      <rPr>
        <b/>
        <sz val="10"/>
        <rFont val="Arial Cyr"/>
        <family val="2"/>
        <charset val="204"/>
      </rPr>
      <t>ЗАВТРАК</t>
    </r>
  </si>
  <si>
    <t>3 день</t>
  </si>
  <si>
    <r>
      <t xml:space="preserve">   </t>
    </r>
    <r>
      <rPr>
        <b/>
        <sz val="10"/>
        <rFont val="Arial Cyr"/>
        <family val="2"/>
        <charset val="204"/>
      </rPr>
      <t>всего за 10 дней</t>
    </r>
  </si>
  <si>
    <t>Макаронник</t>
  </si>
  <si>
    <t xml:space="preserve"> Какао с молоком</t>
  </si>
  <si>
    <t>какао-порошок</t>
  </si>
  <si>
    <t>Вафли</t>
  </si>
  <si>
    <t>помидор  свежий</t>
  </si>
  <si>
    <t>огурцы соленые</t>
  </si>
  <si>
    <t>13</t>
  </si>
  <si>
    <t>97</t>
  </si>
  <si>
    <t>Картофельная запеканка с мясом</t>
  </si>
  <si>
    <t xml:space="preserve"> говядина котлетное мясо</t>
  </si>
  <si>
    <t>Икра свекольная</t>
  </si>
  <si>
    <t>1/90</t>
  </si>
  <si>
    <t>4 день</t>
  </si>
  <si>
    <r>
      <t xml:space="preserve">    </t>
    </r>
    <r>
      <rPr>
        <b/>
        <sz val="10"/>
        <rFont val="Arial Cyr"/>
        <family val="2"/>
        <charset val="204"/>
      </rPr>
      <t xml:space="preserve">     </t>
    </r>
    <r>
      <rPr>
        <sz val="10"/>
        <rFont val="Arial Cyr"/>
        <family val="2"/>
        <charset val="204"/>
      </rPr>
      <t xml:space="preserve">   </t>
    </r>
    <r>
      <rPr>
        <b/>
        <sz val="10"/>
        <rFont val="Arial Cyr"/>
        <family val="2"/>
        <charset val="204"/>
      </rPr>
      <t>ЗАВТРАК</t>
    </r>
  </si>
  <si>
    <t>283</t>
  </si>
  <si>
    <t>198</t>
  </si>
  <si>
    <t>говядина котлетное мясо</t>
  </si>
  <si>
    <t>Каша гречневая рассыпчатая</t>
  </si>
  <si>
    <t>крупа гречневая</t>
  </si>
  <si>
    <t>крахмал картофельный</t>
  </si>
  <si>
    <t>Макаронные изд. отварные с сыром</t>
  </si>
  <si>
    <t>макронные изд.</t>
  </si>
  <si>
    <t>5 день</t>
  </si>
  <si>
    <t>крупа " геркулес"</t>
  </si>
  <si>
    <t>Каша из хлопьев овсяных</t>
  </si>
  <si>
    <t>Суп картофельный с бобовыми</t>
  </si>
  <si>
    <t>крупа гороховая</t>
  </si>
  <si>
    <t>Биточки рыбные</t>
  </si>
  <si>
    <t>28</t>
  </si>
  <si>
    <t>Картофельное пюре</t>
  </si>
  <si>
    <t>1,84</t>
  </si>
  <si>
    <t>3,4</t>
  </si>
  <si>
    <t>12,1</t>
  </si>
  <si>
    <t>86,4</t>
  </si>
  <si>
    <t>0,15</t>
  </si>
  <si>
    <t>6,94</t>
  </si>
  <si>
    <t>15,2</t>
  </si>
  <si>
    <t>0,74</t>
  </si>
  <si>
    <t>11,1</t>
  </si>
  <si>
    <t>1,68</t>
  </si>
  <si>
    <t>7,6</t>
  </si>
  <si>
    <t>90,4</t>
  </si>
  <si>
    <t>0,056</t>
  </si>
  <si>
    <t>0,32</t>
  </si>
  <si>
    <t>0,48</t>
  </si>
  <si>
    <t>Рагу из овощей</t>
  </si>
  <si>
    <t>капуста белокочанная</t>
  </si>
  <si>
    <t>Колбаса вареная</t>
  </si>
  <si>
    <t>колбаса вареная</t>
  </si>
  <si>
    <t>10 день</t>
  </si>
  <si>
    <t>9 день</t>
  </si>
  <si>
    <t>8 день</t>
  </si>
  <si>
    <t>7 день</t>
  </si>
  <si>
    <t>6 день</t>
  </si>
  <si>
    <t>Зеленый горошек пром. произ.</t>
  </si>
  <si>
    <t>говядина</t>
  </si>
  <si>
    <t>Каша пшеничная вязкая</t>
  </si>
  <si>
    <t>крупа пшеничная</t>
  </si>
  <si>
    <t>3,24</t>
  </si>
  <si>
    <t>2,97</t>
  </si>
  <si>
    <t>22,5</t>
  </si>
  <si>
    <t>129,6</t>
  </si>
  <si>
    <t>0,36</t>
  </si>
  <si>
    <t>1,17</t>
  </si>
  <si>
    <t>111,6</t>
  </si>
  <si>
    <t>0,72</t>
  </si>
  <si>
    <r>
      <t xml:space="preserve">10-00         </t>
    </r>
    <r>
      <rPr>
        <sz val="10"/>
        <rFont val="Arial Cyr"/>
        <charset val="204"/>
      </rPr>
      <t>Фрукты свежие -банан</t>
    </r>
  </si>
  <si>
    <t>клецки мучные №178</t>
  </si>
  <si>
    <t>ПОЛДНИК</t>
  </si>
  <si>
    <t>Омлет  натуральный</t>
  </si>
  <si>
    <t>7,75</t>
  </si>
  <si>
    <t>12,04</t>
  </si>
  <si>
    <t>2,07</t>
  </si>
  <si>
    <t>95,4</t>
  </si>
  <si>
    <t>0,3</t>
  </si>
  <si>
    <t>0,27</t>
  </si>
  <si>
    <t>73,3</t>
  </si>
  <si>
    <t>1,38</t>
  </si>
  <si>
    <t>Суп молочный с мак. изд.</t>
  </si>
  <si>
    <t>вермишель</t>
  </si>
  <si>
    <t>мясо говядина</t>
  </si>
  <si>
    <t>Сырники из творога запеченные</t>
  </si>
  <si>
    <t>крупа пшенная</t>
  </si>
  <si>
    <t>Щи из свежей капусты с картофелем</t>
  </si>
  <si>
    <t>Плов из отварной птицы</t>
  </si>
  <si>
    <t xml:space="preserve">курица </t>
  </si>
  <si>
    <t>Рыба отварная</t>
  </si>
  <si>
    <t>Суп молочный с крупой</t>
  </si>
  <si>
    <t>Чай с молоком</t>
  </si>
  <si>
    <t>чай -заварка</t>
  </si>
  <si>
    <t>Фрукты свежие -апельсин</t>
  </si>
  <si>
    <t>1,64</t>
  </si>
  <si>
    <t>4,3</t>
  </si>
  <si>
    <t>0,044</t>
  </si>
  <si>
    <t>6,14</t>
  </si>
  <si>
    <t>12,4</t>
  </si>
  <si>
    <t>16,8</t>
  </si>
  <si>
    <t>15,9</t>
  </si>
  <si>
    <t>0,046</t>
  </si>
  <si>
    <t>0,4</t>
  </si>
  <si>
    <t>0,67</t>
  </si>
  <si>
    <t>8,56</t>
  </si>
  <si>
    <t>14,12</t>
  </si>
  <si>
    <t>31,52</t>
  </si>
  <si>
    <t>287,4</t>
  </si>
  <si>
    <t>0,18</t>
  </si>
  <si>
    <t>1,42</t>
  </si>
  <si>
    <t>154,6</t>
  </si>
  <si>
    <t>1,7</t>
  </si>
  <si>
    <t>молоко и кисломол.прод.</t>
  </si>
  <si>
    <t>рекомендуемых наборов продуктов для организации питания детей</t>
  </si>
  <si>
    <t>в дошкольных образовательных организациях с 3 - 7 лет.</t>
  </si>
  <si>
    <t>мясо (бескостное)</t>
  </si>
  <si>
    <t>птица 1 кат.пот.</t>
  </si>
  <si>
    <t>рыба (филе) , в т.ч. слабо солленое</t>
  </si>
  <si>
    <t>яйцо куриное столовое</t>
  </si>
  <si>
    <t>овощи , зелень</t>
  </si>
  <si>
    <t>фрукты(плоды ) свежие</t>
  </si>
  <si>
    <t>фрукты (плоды) сухие</t>
  </si>
  <si>
    <t>соки фруктовые (овощные)</t>
  </si>
  <si>
    <t>крупы , бобовые</t>
  </si>
  <si>
    <t>макаронные изделия</t>
  </si>
  <si>
    <t>кондитерские изделия</t>
  </si>
  <si>
    <t>чай , фиточай</t>
  </si>
  <si>
    <t xml:space="preserve">дрожжи </t>
  </si>
  <si>
    <t>крахмал</t>
  </si>
  <si>
    <t>треска филе</t>
  </si>
  <si>
    <t>всего за 10 дней</t>
  </si>
  <si>
    <t>% выполнения норм</t>
  </si>
  <si>
    <t>Фрикадельки рыбные</t>
  </si>
  <si>
    <t>макаронные изд.</t>
  </si>
  <si>
    <r>
      <rPr>
        <b/>
        <sz val="10"/>
        <rFont val="Arial Cyr"/>
        <charset val="204"/>
      </rPr>
      <t xml:space="preserve">10-00         </t>
    </r>
    <r>
      <rPr>
        <sz val="10"/>
        <rFont val="Arial Cyr"/>
        <charset val="204"/>
      </rPr>
      <t>Кисломолочный напиток</t>
    </r>
  </si>
  <si>
    <t>Молоко кипяченое</t>
  </si>
  <si>
    <t>1/45</t>
  </si>
  <si>
    <t>1/40</t>
  </si>
  <si>
    <t>Кондитерское изделие (пряник)</t>
  </si>
  <si>
    <t>говядина ( бескостное мясо)</t>
  </si>
  <si>
    <t>Фрукты свежие (яблоко)</t>
  </si>
  <si>
    <t>Каша " Дружба "</t>
  </si>
  <si>
    <t>Чай с молоком ( 2-й вариант)</t>
  </si>
  <si>
    <t>помидоры свежие</t>
  </si>
  <si>
    <t xml:space="preserve"> ( Картофель отварной  с капустой тушеной)</t>
  </si>
  <si>
    <t>Сложный гарнир</t>
  </si>
  <si>
    <t>1/170</t>
  </si>
  <si>
    <t>Каша рисовая вязкая</t>
  </si>
  <si>
    <t>19,81</t>
  </si>
  <si>
    <t>19,98</t>
  </si>
  <si>
    <t>16,07</t>
  </si>
  <si>
    <t>323</t>
  </si>
  <si>
    <t>0,17</t>
  </si>
  <si>
    <t>21,25</t>
  </si>
  <si>
    <t>2,98</t>
  </si>
  <si>
    <t>Соус молочный к блюдам ( 1-й вариант)</t>
  </si>
  <si>
    <t>Кондитерское изделие (печенье)</t>
  </si>
  <si>
    <t>Кофейный напиток с молоком (2-й вариант)</t>
  </si>
  <si>
    <t>1/55</t>
  </si>
  <si>
    <t>Овощи  в молочном соусе ( 1-й вариант)</t>
  </si>
  <si>
    <t>горошек зеленый ( консер.)</t>
  </si>
  <si>
    <t>Соус молочный к блюдам (1-й вариант)</t>
  </si>
  <si>
    <t>1/110</t>
  </si>
  <si>
    <t>Суп картофельный с макаронными изделиями</t>
  </si>
  <si>
    <t>огурец соленый</t>
  </si>
  <si>
    <t>1/165</t>
  </si>
  <si>
    <t xml:space="preserve">Картофель отварной </t>
  </si>
  <si>
    <t>1/75</t>
  </si>
  <si>
    <t>Рассольник со сметаной</t>
  </si>
  <si>
    <t>Рассльник ленинградский со сметаной</t>
  </si>
  <si>
    <t xml:space="preserve">Свекольник </t>
  </si>
  <si>
    <t>Овощи натуральные соленые</t>
  </si>
  <si>
    <t>Капуста квашеная</t>
  </si>
  <si>
    <t>капуста квашеная</t>
  </si>
  <si>
    <t>Икра морковная</t>
  </si>
  <si>
    <r>
      <t xml:space="preserve">  </t>
    </r>
    <r>
      <rPr>
        <b/>
        <sz val="10"/>
        <rFont val="Arial Cyr"/>
        <charset val="204"/>
      </rPr>
      <t>10-00</t>
    </r>
    <r>
      <rPr>
        <sz val="10"/>
        <rFont val="Arial Cyr"/>
        <family val="2"/>
        <charset val="204"/>
      </rPr>
      <t xml:space="preserve">    Кисель витаминизированный</t>
    </r>
  </si>
  <si>
    <t>кисель</t>
  </si>
  <si>
    <t>крупа  пшеничная</t>
  </si>
  <si>
    <t>Суп из овощей с фасолью</t>
  </si>
  <si>
    <t>фасоль</t>
  </si>
  <si>
    <t>Запеканка из творога</t>
  </si>
  <si>
    <t>крупа  гречневая</t>
  </si>
  <si>
    <t>Кисель из яблок</t>
  </si>
  <si>
    <t>яблоки свежие</t>
  </si>
  <si>
    <t>кислота лим.</t>
  </si>
  <si>
    <t>Бутерброд с маслом</t>
  </si>
  <si>
    <t>1/25</t>
  </si>
  <si>
    <t>Суп крестьянский с крупой</t>
  </si>
  <si>
    <t>перловая крупа</t>
  </si>
  <si>
    <t>Кисель из сока плодового ягодного</t>
  </si>
  <si>
    <t>сок плодовый или ягодный</t>
  </si>
  <si>
    <t>Напиток витаминизированный</t>
  </si>
  <si>
    <t>напиток витаминизированный</t>
  </si>
  <si>
    <t>кислота лимонная</t>
  </si>
  <si>
    <t>Пудинг из творога с рисом</t>
  </si>
  <si>
    <r>
      <t xml:space="preserve">  </t>
    </r>
    <r>
      <rPr>
        <b/>
        <sz val="10"/>
        <rFont val="Arial Cyr"/>
        <charset val="204"/>
      </rPr>
      <t xml:space="preserve">10-00    </t>
    </r>
    <r>
      <rPr>
        <sz val="10"/>
        <rFont val="Arial Cyr"/>
        <charset val="204"/>
      </rPr>
      <t>Кисломолочный напиток</t>
    </r>
  </si>
  <si>
    <t xml:space="preserve"> Кисломолочный напиток</t>
  </si>
  <si>
    <r>
      <t xml:space="preserve">10-00         </t>
    </r>
    <r>
      <rPr>
        <sz val="10"/>
        <rFont val="Arial Cyr"/>
        <charset val="204"/>
      </rPr>
      <t>Сок яблочный</t>
    </r>
  </si>
  <si>
    <t>Чай с лимоном (1-й вариант)</t>
  </si>
  <si>
    <t>Суп картофельный с клецками c мясом птицы</t>
  </si>
  <si>
    <t>1/200/35</t>
  </si>
  <si>
    <t>среднесут.наборы пищ.прод (брутто)</t>
  </si>
  <si>
    <t>факт на 1 чел.     (брутто)</t>
  </si>
  <si>
    <t>Чай с фруктовый</t>
  </si>
  <si>
    <t>чай-заварка фруктовая</t>
  </si>
  <si>
    <t>1/133</t>
  </si>
  <si>
    <t>сок пл.яг.</t>
  </si>
  <si>
    <t>Компот из свежих плодов</t>
  </si>
  <si>
    <r>
      <t xml:space="preserve">10-00     </t>
    </r>
    <r>
      <rPr>
        <sz val="10"/>
        <rFont val="Arial Cyr"/>
        <charset val="204"/>
      </rPr>
      <t>Сок фруктово-ягодный</t>
    </r>
  </si>
  <si>
    <t>курица</t>
  </si>
  <si>
    <t>Сок фруктово-ягодный</t>
  </si>
  <si>
    <t>Чай с молоком ( 1-й вариант)</t>
  </si>
  <si>
    <t>1,92</t>
  </si>
  <si>
    <t>5,68</t>
  </si>
  <si>
    <t>8,32</t>
  </si>
  <si>
    <t>92</t>
  </si>
  <si>
    <t>0,024</t>
  </si>
  <si>
    <t>6,32</t>
  </si>
  <si>
    <t>35,2</t>
  </si>
  <si>
    <t>1,36</t>
  </si>
  <si>
    <t>Соус молочный сладкий</t>
  </si>
  <si>
    <t>Рыба, тушеная в сметанном соусе</t>
  </si>
  <si>
    <t>Соус сметанный №451</t>
  </si>
  <si>
    <t>Сок яблочный</t>
  </si>
  <si>
    <t>изюм</t>
  </si>
  <si>
    <t>1/108</t>
  </si>
  <si>
    <t>среднесут.наборы пищ.прод (нетто)</t>
  </si>
  <si>
    <t xml:space="preserve">факт на 1 чел.     </t>
  </si>
  <si>
    <t>1/120</t>
  </si>
  <si>
    <t>Мясо отварное</t>
  </si>
  <si>
    <t>Бифштекс рубленный паровой</t>
  </si>
  <si>
    <t>1/50/30</t>
  </si>
  <si>
    <t>1/200/5</t>
  </si>
  <si>
    <t>Соус сметанный натуральный №452</t>
  </si>
  <si>
    <t>Бефстроганов из отварной говядины</t>
  </si>
  <si>
    <t>Плов из отварной говядины</t>
  </si>
  <si>
    <t>Тефтели из говядины паровые</t>
  </si>
  <si>
    <t>В среднем % выполнения норм =79,2 %</t>
  </si>
  <si>
    <t xml:space="preserve">    Кисель витаминизированный</t>
  </si>
  <si>
    <t>1/50</t>
  </si>
  <si>
    <r>
      <rPr>
        <b/>
        <sz val="10"/>
        <rFont val="Arial Cyr"/>
        <family val="2"/>
        <charset val="204"/>
      </rPr>
      <t>10-00</t>
    </r>
    <r>
      <rPr>
        <sz val="10"/>
        <rFont val="Arial Cyr"/>
        <family val="2"/>
        <charset val="204"/>
      </rPr>
      <t xml:space="preserve"> Сок яблочный</t>
    </r>
  </si>
  <si>
    <t>Рассольник ленинградский</t>
  </si>
  <si>
    <t>Свекольник со сметаной</t>
  </si>
  <si>
    <r>
      <rPr>
        <b/>
        <sz val="10"/>
        <rFont val="Arial Cyr"/>
        <charset val="204"/>
      </rPr>
      <t>10-00</t>
    </r>
    <r>
      <rPr>
        <sz val="10"/>
        <rFont val="Arial Cyr"/>
        <family val="2"/>
        <charset val="204"/>
      </rPr>
      <t xml:space="preserve"> Молоко кипяченое</t>
    </r>
  </si>
  <si>
    <t>Сдоба  обыкновенная (плюшка)</t>
  </si>
  <si>
    <t>Нетто</t>
  </si>
  <si>
    <t>1/81</t>
  </si>
  <si>
    <t>0,015*</t>
  </si>
  <si>
    <t>1/33</t>
  </si>
  <si>
    <t>1/15</t>
  </si>
  <si>
    <t>Чай с молоком (1-й вариант)</t>
  </si>
  <si>
    <t>чай</t>
  </si>
  <si>
    <r>
      <t>0,180</t>
    </r>
    <r>
      <rPr>
        <sz val="8"/>
        <rFont val="Calibri"/>
        <family val="2"/>
        <charset val="204"/>
      </rPr>
      <t>*</t>
    </r>
  </si>
  <si>
    <r>
      <t>К</t>
    </r>
    <r>
      <rPr>
        <sz val="10"/>
        <rFont val="Arial"/>
        <family val="2"/>
        <charset val="204"/>
      </rPr>
      <t xml:space="preserve">аша из хлопьев овсяных  Геркулес» </t>
    </r>
  </si>
  <si>
    <t>крупа "Геркулес"</t>
  </si>
  <si>
    <r>
      <t>0,004</t>
    </r>
    <r>
      <rPr>
        <sz val="8"/>
        <rFont val="Calibri"/>
        <family val="2"/>
        <charset val="204"/>
      </rPr>
      <t>*</t>
    </r>
  </si>
  <si>
    <t>Соус томатный</t>
  </si>
  <si>
    <t>томатное пюре</t>
  </si>
  <si>
    <t>Б</t>
  </si>
  <si>
    <t>Ж</t>
  </si>
  <si>
    <t>У</t>
  </si>
  <si>
    <t>Ккал</t>
  </si>
  <si>
    <t>Всего на 1 реб. За 10 дней</t>
  </si>
  <si>
    <t>В среднем на 1 реб. в день</t>
  </si>
  <si>
    <r>
      <rPr>
        <sz val="10"/>
        <rFont val="Arial Cyr"/>
        <charset val="204"/>
      </rPr>
      <t>Соус сметанный</t>
    </r>
    <r>
      <rPr>
        <sz val="8"/>
        <rFont val="Arial Cyr"/>
        <charset val="204"/>
      </rPr>
      <t xml:space="preserve"> </t>
    </r>
  </si>
  <si>
    <t>1/28</t>
  </si>
  <si>
    <t>Соус сметанный</t>
  </si>
  <si>
    <t>Яйца вареные</t>
  </si>
  <si>
    <t>1/78</t>
  </si>
  <si>
    <t>рекомендуемых наборов продуктов для организации питания детей (нетто)</t>
  </si>
  <si>
    <t>рыба (филе) , в т.ч. слабо соленая</t>
  </si>
  <si>
    <t>рекомендуемых наборов продуктов для организации питания детей (брутто)</t>
  </si>
  <si>
    <t>1/64</t>
  </si>
  <si>
    <t>1/97</t>
  </si>
  <si>
    <t>1/70</t>
  </si>
  <si>
    <t>зеленый горошек консервированный</t>
  </si>
  <si>
    <t>1/72</t>
  </si>
  <si>
    <t>0,127 шт.</t>
  </si>
  <si>
    <t>0,076 шт.</t>
  </si>
  <si>
    <t>0,18 шт.</t>
  </si>
  <si>
    <t>0,04 шт.</t>
  </si>
  <si>
    <t>1,72 шт.</t>
  </si>
  <si>
    <t>0,05 шт.</t>
  </si>
  <si>
    <t>1/180/20</t>
  </si>
  <si>
    <t>0,063 шт.</t>
  </si>
  <si>
    <t>0,2 шт.</t>
  </si>
  <si>
    <t>0,033 шт.</t>
  </si>
  <si>
    <t>печень говяжья</t>
  </si>
  <si>
    <t>субпродукты</t>
  </si>
  <si>
    <t>Бутерброд с маслом и сыром</t>
  </si>
  <si>
    <t>1 шт.</t>
  </si>
  <si>
    <t>Печень говяжья по-строгоновски</t>
  </si>
  <si>
    <t>масса припущеной печени</t>
  </si>
  <si>
    <t>масса соуса</t>
  </si>
  <si>
    <t>Оладьи из печени по-кунцевски</t>
  </si>
  <si>
    <t>0,425 шт.</t>
  </si>
  <si>
    <t xml:space="preserve">Соус сметанный </t>
  </si>
  <si>
    <t>4</t>
  </si>
  <si>
    <t>1,5 шт.</t>
  </si>
  <si>
    <t>7день</t>
  </si>
  <si>
    <t xml:space="preserve">Макаронные изд. отварные </t>
  </si>
  <si>
    <t>Бутерброд с сыром и маслом</t>
  </si>
  <si>
    <t>Клецки мучные №178</t>
  </si>
  <si>
    <t>Кондитр издел(пряник,печенье,вафли)</t>
  </si>
  <si>
    <r>
      <rPr>
        <b/>
        <sz val="10"/>
        <rFont val="Arial Cyr"/>
        <family val="2"/>
        <charset val="204"/>
      </rPr>
      <t>10-00</t>
    </r>
    <r>
      <rPr>
        <sz val="10"/>
        <rFont val="Arial Cyr"/>
        <family val="2"/>
        <charset val="204"/>
      </rPr>
      <t xml:space="preserve"> Сок фрукт - ягодн.(в ассортим.)</t>
    </r>
  </si>
  <si>
    <t>огурец соленый(помидор солен.)</t>
  </si>
  <si>
    <t>помидор соленый(огурец соленый)</t>
  </si>
  <si>
    <t>сок пл.яг.(в ассртим.)</t>
  </si>
  <si>
    <t xml:space="preserve"> Фрукты свежие(яблоко,банан,апельсин)</t>
  </si>
  <si>
    <t>Кондит.изд.(вафли,пряник,печенье)</t>
  </si>
  <si>
    <r>
      <t xml:space="preserve">10-00         </t>
    </r>
    <r>
      <rPr>
        <sz val="10"/>
        <rFont val="Arial Cyr"/>
        <charset val="204"/>
      </rPr>
      <t>Сок в ассортим.</t>
    </r>
  </si>
  <si>
    <r>
      <t>10-00</t>
    </r>
    <r>
      <rPr>
        <sz val="10"/>
        <rFont val="Arial Cyr"/>
        <charset val="204"/>
      </rPr>
      <t>Фрукты свеж(бананы,яблоко,апельсин)</t>
    </r>
  </si>
  <si>
    <t>помидор соленый(огурцы соленые)</t>
  </si>
  <si>
    <t>сок пл.яг.(в ассортим.)</t>
  </si>
  <si>
    <t>Кондитер.изд. (печенье,вафли,пряник)</t>
  </si>
  <si>
    <t>ряженка(кефир)</t>
  </si>
  <si>
    <t>Фрукты свеж.(апельс,яблоко,банан)</t>
  </si>
  <si>
    <r>
      <t xml:space="preserve">10-00 </t>
    </r>
    <r>
      <rPr>
        <sz val="10"/>
        <rFont val="Arial Cyr"/>
        <charset val="204"/>
      </rPr>
      <t>Сок фрукт-ягод.(в ассортим.)</t>
    </r>
  </si>
  <si>
    <t>огурец соленый(помидор соленый)</t>
  </si>
  <si>
    <r>
      <t>10-00</t>
    </r>
    <r>
      <rPr>
        <sz val="10"/>
        <rFont val="Arial Cyr"/>
        <charset val="204"/>
      </rPr>
      <t>Фрукты свеж.(апель.,банан,яблоко)</t>
    </r>
  </si>
  <si>
    <t>Кондитер.изд. (пряник,печенье,вафли)</t>
  </si>
  <si>
    <t>сок в ассортим.</t>
  </si>
  <si>
    <t>ряженка(кефир,йогурт)</t>
  </si>
  <si>
    <r>
      <t>10-00</t>
    </r>
    <r>
      <rPr>
        <sz val="10"/>
        <rFont val="Arial Cyr"/>
        <charset val="204"/>
      </rPr>
      <t>Фрукты свеж.(яблоко,банан,апельс.)</t>
    </r>
  </si>
  <si>
    <t>Фрукты свеж.(банан,яблоко,апельсин)</t>
  </si>
  <si>
    <t>В среднем % выполнения норм = 83,85%</t>
  </si>
  <si>
    <t>В среднем % выполнения норм = 82,30%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</si>
</sst>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"/>
    <numFmt numFmtId="167" formatCode="0.0"/>
  </numFmts>
  <fonts count="3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10"/>
      <name val="Arial Cyr"/>
      <family val="2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.5"/>
      <name val="Arial Cyr"/>
      <family val="2"/>
      <charset val="204"/>
    </font>
    <font>
      <sz val="9.5"/>
      <name val="Arial Cyr"/>
      <family val="2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0"/>
      <color rgb="FFFF0000"/>
      <name val="Arial Cyr"/>
      <charset val="204"/>
    </font>
    <font>
      <b/>
      <sz val="10"/>
      <color rgb="FF0070C0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313739"/>
      </right>
      <top/>
      <bottom style="medium">
        <color rgb="FF313739"/>
      </bottom>
      <diagonal/>
    </border>
    <border>
      <left/>
      <right style="medium">
        <color rgb="FF313739"/>
      </right>
      <top/>
      <bottom/>
      <diagonal/>
    </border>
    <border>
      <left/>
      <right style="medium">
        <color rgb="FF313739"/>
      </right>
      <top style="medium">
        <color rgb="FF313739"/>
      </top>
      <bottom style="medium">
        <color rgb="FF31373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Font="1" applyBorder="1"/>
    <xf numFmtId="16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/>
    <xf numFmtId="16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164" fontId="1" fillId="0" borderId="3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5" xfId="0" applyFont="1" applyBorder="1"/>
    <xf numFmtId="164" fontId="3" fillId="0" borderId="6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5" xfId="0" applyNumberFormat="1" applyFont="1" applyBorder="1"/>
    <xf numFmtId="164" fontId="1" fillId="0" borderId="8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0" fillId="0" borderId="6" xfId="0" applyFont="1" applyFill="1" applyBorder="1"/>
    <xf numFmtId="0" fontId="1" fillId="0" borderId="5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/>
    <xf numFmtId="0" fontId="0" fillId="0" borderId="3" xfId="0" applyBorder="1" applyAlignment="1">
      <alignment horizontal="left"/>
    </xf>
    <xf numFmtId="165" fontId="1" fillId="0" borderId="3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/>
    <xf numFmtId="166" fontId="1" fillId="0" borderId="3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ill="1"/>
    <xf numFmtId="0" fontId="1" fillId="0" borderId="12" xfId="0" applyFont="1" applyFill="1" applyBorder="1" applyAlignment="1">
      <alignment horizontal="right"/>
    </xf>
    <xf numFmtId="164" fontId="11" fillId="0" borderId="3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166" fontId="1" fillId="0" borderId="3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1" xfId="0" applyBorder="1" applyAlignment="1">
      <alignment horizontal="left"/>
    </xf>
    <xf numFmtId="0" fontId="1" fillId="0" borderId="0" xfId="0" applyFont="1" applyFill="1" applyAlignment="1">
      <alignment horizontal="right"/>
    </xf>
    <xf numFmtId="0" fontId="9" fillId="0" borderId="0" xfId="0" applyFont="1" applyFill="1" applyBorder="1"/>
    <xf numFmtId="0" fontId="8" fillId="0" borderId="0" xfId="0" applyFont="1" applyAlignment="1">
      <alignment horizontal="left"/>
    </xf>
    <xf numFmtId="0" fontId="0" fillId="0" borderId="15" xfId="0" applyFont="1" applyBorder="1"/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4" xfId="0" applyBorder="1"/>
    <xf numFmtId="0" fontId="0" fillId="0" borderId="17" xfId="0" applyBorder="1" applyAlignment="1">
      <alignment horizontal="left"/>
    </xf>
    <xf numFmtId="0" fontId="0" fillId="0" borderId="17" xfId="0" applyFont="1" applyBorder="1"/>
    <xf numFmtId="164" fontId="1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Font="1" applyBorder="1"/>
    <xf numFmtId="164" fontId="1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164" fontId="11" fillId="0" borderId="3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6" fontId="11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2" fontId="0" fillId="0" borderId="19" xfId="0" applyNumberFormat="1" applyBorder="1"/>
    <xf numFmtId="0" fontId="2" fillId="0" borderId="2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9" xfId="0" applyBorder="1"/>
    <xf numFmtId="0" fontId="0" fillId="0" borderId="0" xfId="0" applyFont="1" applyFill="1" applyAlignment="1">
      <alignment horizontal="left"/>
    </xf>
    <xf numFmtId="0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ont="1" applyFill="1" applyBorder="1"/>
    <xf numFmtId="2" fontId="0" fillId="0" borderId="0" xfId="0" applyNumberFormat="1" applyBorder="1"/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Alignment="1"/>
    <xf numFmtId="2" fontId="2" fillId="0" borderId="1" xfId="0" applyNumberFormat="1" applyFont="1" applyBorder="1"/>
    <xf numFmtId="2" fontId="3" fillId="0" borderId="1" xfId="0" applyNumberFormat="1" applyFont="1" applyBorder="1"/>
    <xf numFmtId="2" fontId="2" fillId="0" borderId="1" xfId="0" applyNumberFormat="1" applyFont="1" applyFill="1" applyBorder="1"/>
    <xf numFmtId="0" fontId="13" fillId="0" borderId="0" xfId="0" applyFont="1" applyFill="1" applyBorder="1"/>
    <xf numFmtId="10" fontId="2" fillId="0" borderId="0" xfId="0" applyNumberFormat="1" applyFont="1" applyBorder="1"/>
    <xf numFmtId="10" fontId="9" fillId="0" borderId="0" xfId="0" applyNumberFormat="1" applyFont="1"/>
    <xf numFmtId="0" fontId="27" fillId="0" borderId="1" xfId="0" applyFont="1" applyBorder="1" applyAlignment="1">
      <alignment horizontal="center"/>
    </xf>
    <xf numFmtId="2" fontId="0" fillId="0" borderId="0" xfId="0" applyNumberFormat="1"/>
    <xf numFmtId="0" fontId="2" fillId="0" borderId="14" xfId="0" applyFont="1" applyBorder="1" applyAlignment="1">
      <alignment horizontal="center"/>
    </xf>
    <xf numFmtId="0" fontId="0" fillId="0" borderId="19" xfId="0" applyBorder="1" applyAlignment="1">
      <alignment horizontal="left"/>
    </xf>
    <xf numFmtId="2" fontId="2" fillId="0" borderId="15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0" fillId="0" borderId="17" xfId="0" applyBorder="1"/>
    <xf numFmtId="0" fontId="2" fillId="0" borderId="15" xfId="0" applyFont="1" applyBorder="1"/>
    <xf numFmtId="164" fontId="3" fillId="0" borderId="8" xfId="0" applyNumberFormat="1" applyFont="1" applyBorder="1" applyAlignment="1">
      <alignment horizontal="center"/>
    </xf>
    <xf numFmtId="0" fontId="2" fillId="0" borderId="17" xfId="0" applyFont="1" applyBorder="1"/>
    <xf numFmtId="164" fontId="3" fillId="0" borderId="17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164" fontId="3" fillId="0" borderId="1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0" borderId="4" xfId="0" applyNumberFormat="1" applyBorder="1"/>
    <xf numFmtId="2" fontId="0" fillId="0" borderId="1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2" fillId="0" borderId="22" xfId="0" applyFont="1" applyBorder="1"/>
    <xf numFmtId="164" fontId="3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0" fillId="0" borderId="26" xfId="0" applyNumberFormat="1" applyBorder="1"/>
    <xf numFmtId="2" fontId="0" fillId="0" borderId="24" xfId="0" applyNumberFormat="1" applyBorder="1"/>
    <xf numFmtId="2" fontId="0" fillId="0" borderId="24" xfId="0" applyNumberFormat="1" applyFont="1" applyFill="1" applyBorder="1"/>
    <xf numFmtId="2" fontId="0" fillId="0" borderId="27" xfId="0" applyNumberFormat="1" applyFont="1" applyFill="1" applyBorder="1"/>
    <xf numFmtId="49" fontId="1" fillId="0" borderId="3" xfId="0" applyNumberFormat="1" applyFont="1" applyBorder="1" applyAlignment="1">
      <alignment horizontal="center"/>
    </xf>
    <xf numFmtId="0" fontId="11" fillId="0" borderId="1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14" xfId="0" applyFont="1" applyFill="1" applyBorder="1"/>
    <xf numFmtId="0" fontId="0" fillId="0" borderId="19" xfId="0" applyFont="1" applyBorder="1" applyAlignment="1">
      <alignment horizontal="center"/>
    </xf>
    <xf numFmtId="0" fontId="0" fillId="0" borderId="19" xfId="0" applyFont="1" applyFill="1" applyBorder="1"/>
    <xf numFmtId="0" fontId="1" fillId="0" borderId="19" xfId="0" applyFont="1" applyFill="1" applyBorder="1"/>
    <xf numFmtId="0" fontId="1" fillId="0" borderId="19" xfId="0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4" fontId="1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49" fontId="0" fillId="0" borderId="19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left"/>
    </xf>
    <xf numFmtId="0" fontId="1" fillId="0" borderId="19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0" fillId="0" borderId="28" xfId="0" applyBorder="1" applyAlignment="1">
      <alignment horizontal="left"/>
    </xf>
    <xf numFmtId="0" fontId="0" fillId="0" borderId="19" xfId="0" applyFont="1" applyBorder="1"/>
    <xf numFmtId="0" fontId="2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0" fontId="0" fillId="0" borderId="19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164" fontId="0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Border="1" applyAlignment="1">
      <alignment horizontal="right"/>
    </xf>
    <xf numFmtId="0" fontId="8" fillId="0" borderId="19" xfId="0" applyFont="1" applyBorder="1" applyAlignment="1">
      <alignment horizontal="left"/>
    </xf>
    <xf numFmtId="0" fontId="11" fillId="0" borderId="19" xfId="0" applyFont="1" applyBorder="1" applyAlignment="1">
      <alignment horizontal="right"/>
    </xf>
    <xf numFmtId="164" fontId="11" fillId="0" borderId="19" xfId="0" applyNumberFormat="1" applyFont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2" fillId="0" borderId="19" xfId="0" applyFont="1" applyBorder="1"/>
    <xf numFmtId="0" fontId="11" fillId="0" borderId="19" xfId="0" applyFont="1" applyFill="1" applyBorder="1" applyAlignment="1">
      <alignment horizontal="right"/>
    </xf>
    <xf numFmtId="0" fontId="0" fillId="0" borderId="29" xfId="0" applyFont="1" applyFill="1" applyBorder="1"/>
    <xf numFmtId="0" fontId="9" fillId="0" borderId="19" xfId="0" applyFont="1" applyFill="1" applyBorder="1"/>
    <xf numFmtId="2" fontId="0" fillId="0" borderId="19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30" xfId="0" applyFont="1" applyBorder="1"/>
    <xf numFmtId="164" fontId="3" fillId="0" borderId="20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14" xfId="0" applyNumberFormat="1" applyFont="1" applyFill="1" applyBorder="1"/>
    <xf numFmtId="2" fontId="0" fillId="0" borderId="19" xfId="0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3" xfId="0" applyBorder="1" applyAlignment="1">
      <alignment horizontal="left"/>
    </xf>
    <xf numFmtId="49" fontId="0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9" xfId="0" applyBorder="1" applyAlignment="1"/>
    <xf numFmtId="2" fontId="0" fillId="0" borderId="29" xfId="0" applyNumberFormat="1" applyFont="1" applyFill="1" applyBorder="1"/>
    <xf numFmtId="164" fontId="3" fillId="0" borderId="31" xfId="0" applyNumberFormat="1" applyFont="1" applyBorder="1" applyAlignment="1">
      <alignment horizontal="center"/>
    </xf>
    <xf numFmtId="0" fontId="0" fillId="0" borderId="19" xfId="0" applyFill="1" applyBorder="1"/>
    <xf numFmtId="166" fontId="11" fillId="0" borderId="19" xfId="0" applyNumberFormat="1" applyFont="1" applyBorder="1" applyAlignment="1">
      <alignment horizontal="center"/>
    </xf>
    <xf numFmtId="0" fontId="8" fillId="0" borderId="19" xfId="0" applyFont="1" applyFill="1" applyBorder="1" applyAlignment="1">
      <alignment horizontal="left"/>
    </xf>
    <xf numFmtId="164" fontId="11" fillId="0" borderId="19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3" fillId="0" borderId="30" xfId="0" applyNumberFormat="1" applyFont="1" applyBorder="1"/>
    <xf numFmtId="0" fontId="0" fillId="0" borderId="28" xfId="0" applyFont="1" applyBorder="1" applyAlignment="1">
      <alignment horizontal="center"/>
    </xf>
    <xf numFmtId="49" fontId="0" fillId="0" borderId="28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164" fontId="1" fillId="2" borderId="19" xfId="0" applyNumberFormat="1" applyFont="1" applyFill="1" applyBorder="1" applyAlignment="1">
      <alignment horizontal="center"/>
    </xf>
    <xf numFmtId="49" fontId="0" fillId="2" borderId="19" xfId="0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6" fontId="1" fillId="0" borderId="28" xfId="0" applyNumberFormat="1" applyFont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8" fillId="0" borderId="19" xfId="0" applyFont="1" applyFill="1" applyBorder="1"/>
    <xf numFmtId="166" fontId="0" fillId="0" borderId="19" xfId="0" applyNumberForma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0" fillId="2" borderId="19" xfId="0" applyFont="1" applyFill="1" applyBorder="1" applyAlignment="1">
      <alignment horizontal="right"/>
    </xf>
    <xf numFmtId="0" fontId="0" fillId="2" borderId="19" xfId="0" applyNumberFormat="1" applyFill="1" applyBorder="1" applyAlignment="1">
      <alignment horizontal="center"/>
    </xf>
    <xf numFmtId="0" fontId="8" fillId="0" borderId="19" xfId="0" applyFont="1" applyFill="1" applyBorder="1" applyAlignment="1"/>
    <xf numFmtId="2" fontId="2" fillId="0" borderId="19" xfId="0" applyNumberFormat="1" applyFont="1" applyBorder="1" applyAlignment="1">
      <alignment horizontal="center"/>
    </xf>
    <xf numFmtId="167" fontId="2" fillId="0" borderId="19" xfId="0" applyNumberFormat="1" applyFont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9" fillId="0" borderId="19" xfId="0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2" fontId="9" fillId="0" borderId="19" xfId="0" applyNumberFormat="1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0" fillId="0" borderId="13" xfId="0" applyBorder="1"/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9" fillId="0" borderId="19" xfId="0" applyFont="1" applyFill="1" applyBorder="1"/>
    <xf numFmtId="0" fontId="22" fillId="0" borderId="0" xfId="0" applyFont="1"/>
    <xf numFmtId="0" fontId="23" fillId="0" borderId="19" xfId="0" applyFont="1" applyBorder="1"/>
    <xf numFmtId="0" fontId="12" fillId="0" borderId="19" xfId="0" applyFont="1" applyBorder="1"/>
    <xf numFmtId="2" fontId="12" fillId="3" borderId="19" xfId="0" applyNumberFormat="1" applyFont="1" applyFill="1" applyBorder="1"/>
    <xf numFmtId="0" fontId="25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9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24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0" applyFont="1" applyBorder="1"/>
    <xf numFmtId="0" fontId="9" fillId="0" borderId="32" xfId="0" applyFont="1" applyBorder="1"/>
    <xf numFmtId="0" fontId="8" fillId="0" borderId="0" xfId="0" applyFont="1" applyBorder="1" applyAlignment="1">
      <alignment horizontal="center"/>
    </xf>
    <xf numFmtId="2" fontId="9" fillId="3" borderId="19" xfId="0" applyNumberFormat="1" applyFont="1" applyFill="1" applyBorder="1"/>
    <xf numFmtId="0" fontId="9" fillId="0" borderId="0" xfId="0" applyFont="1" applyBorder="1"/>
    <xf numFmtId="167" fontId="9" fillId="0" borderId="28" xfId="0" applyNumberFormat="1" applyFont="1" applyBorder="1"/>
    <xf numFmtId="2" fontId="9" fillId="0" borderId="19" xfId="0" applyNumberFormat="1" applyFon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2" fontId="28" fillId="0" borderId="19" xfId="0" applyNumberFormat="1" applyFont="1" applyBorder="1"/>
    <xf numFmtId="164" fontId="1" fillId="0" borderId="19" xfId="0" applyNumberFormat="1" applyFont="1" applyBorder="1" applyAlignment="1">
      <alignment horizontal="center"/>
    </xf>
    <xf numFmtId="166" fontId="0" fillId="0" borderId="19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164" fontId="30" fillId="0" borderId="28" xfId="0" applyNumberFormat="1" applyFon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2" borderId="19" xfId="0" applyFont="1" applyFill="1" applyBorder="1" applyAlignment="1">
      <alignment horizontal="left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center"/>
    </xf>
    <xf numFmtId="17" fontId="0" fillId="0" borderId="19" xfId="0" applyNumberFormat="1" applyFont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164" fontId="0" fillId="0" borderId="26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34" xfId="0" applyFont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164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19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164" fontId="0" fillId="0" borderId="41" xfId="0" applyNumberFormat="1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164" fontId="3" fillId="0" borderId="28" xfId="0" applyNumberFormat="1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2"/>
  <sheetViews>
    <sheetView topLeftCell="A394" workbookViewId="0">
      <selection activeCell="V419" sqref="V419:V420"/>
    </sheetView>
  </sheetViews>
  <sheetFormatPr defaultRowHeight="12.75" x14ac:dyDescent="0.2"/>
  <cols>
    <col min="1" max="1" width="6.85546875" customWidth="1"/>
    <col min="2" max="2" width="41" customWidth="1"/>
    <col min="3" max="3" width="9.28515625" customWidth="1"/>
    <col min="4" max="4" width="8.85546875" customWidth="1"/>
    <col min="5" max="5" width="8.28515625" customWidth="1"/>
    <col min="6" max="10" width="0" hidden="1" customWidth="1"/>
    <col min="11" max="11" width="8.7109375" customWidth="1"/>
    <col min="12" max="12" width="7.85546875" customWidth="1"/>
    <col min="13" max="13" width="8.140625" customWidth="1"/>
    <col min="14" max="14" width="8.28515625" customWidth="1"/>
    <col min="15" max="15" width="10.5703125" customWidth="1"/>
    <col min="16" max="16" width="9.5703125" customWidth="1"/>
    <col min="17" max="17" width="10.28515625" customWidth="1"/>
    <col min="18" max="18" width="4.5703125" customWidth="1"/>
    <col min="19" max="19" width="6.140625" customWidth="1"/>
  </cols>
  <sheetData>
    <row r="1" spans="1:17" x14ac:dyDescent="0.2">
      <c r="B1" s="382" t="s">
        <v>67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3" spans="1:17" ht="12.95" customHeight="1" x14ac:dyDescent="0.2">
      <c r="A3" s="362" t="s">
        <v>0</v>
      </c>
      <c r="B3" s="364" t="s">
        <v>1</v>
      </c>
      <c r="C3" s="360" t="s">
        <v>2</v>
      </c>
      <c r="D3" s="360" t="s">
        <v>3</v>
      </c>
      <c r="E3" s="360" t="s">
        <v>4</v>
      </c>
      <c r="F3" s="3"/>
      <c r="G3" s="3"/>
      <c r="H3" s="3"/>
      <c r="I3" s="3"/>
      <c r="J3" s="3"/>
      <c r="K3" s="360" t="s">
        <v>5</v>
      </c>
      <c r="L3" s="360" t="s">
        <v>6</v>
      </c>
      <c r="M3" s="360" t="s">
        <v>7</v>
      </c>
      <c r="N3" s="360" t="s">
        <v>8</v>
      </c>
      <c r="O3" s="360"/>
      <c r="P3" s="360" t="s">
        <v>9</v>
      </c>
      <c r="Q3" s="360"/>
    </row>
    <row r="4" spans="1:17" x14ac:dyDescent="0.2">
      <c r="A4" s="362"/>
      <c r="B4" s="364"/>
      <c r="C4" s="383"/>
      <c r="D4" s="383"/>
      <c r="E4" s="360"/>
      <c r="F4" s="3"/>
      <c r="G4" s="3"/>
      <c r="H4" s="3"/>
      <c r="I4" s="3"/>
      <c r="J4" s="3"/>
      <c r="K4" s="360"/>
      <c r="L4" s="360"/>
      <c r="M4" s="360"/>
      <c r="N4" s="4" t="s">
        <v>10</v>
      </c>
      <c r="O4" s="4" t="s">
        <v>11</v>
      </c>
      <c r="P4" s="4" t="s">
        <v>12</v>
      </c>
      <c r="Q4" s="4" t="s">
        <v>69</v>
      </c>
    </row>
    <row r="5" spans="1:17" ht="15.75" x14ac:dyDescent="0.25">
      <c r="A5" s="86"/>
      <c r="B5" s="87" t="s">
        <v>68</v>
      </c>
      <c r="C5" s="88"/>
      <c r="D5" s="88"/>
      <c r="E5" s="2"/>
      <c r="F5" s="24"/>
      <c r="G5" s="24"/>
      <c r="H5" s="24"/>
      <c r="I5" s="24"/>
      <c r="J5" s="24"/>
      <c r="K5" s="2"/>
      <c r="L5" s="2"/>
      <c r="M5" s="2"/>
      <c r="N5" s="28"/>
      <c r="O5" s="28"/>
      <c r="P5" s="28"/>
      <c r="Q5" s="53"/>
    </row>
    <row r="6" spans="1:17" x14ac:dyDescent="0.2">
      <c r="A6" s="6"/>
      <c r="B6" s="122" t="s">
        <v>72</v>
      </c>
      <c r="C6" s="8"/>
      <c r="D6" s="6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6">
        <v>99</v>
      </c>
      <c r="B7" s="38" t="s">
        <v>277</v>
      </c>
      <c r="C7" s="8"/>
      <c r="D7" s="62" t="s">
        <v>278</v>
      </c>
      <c r="E7" s="7">
        <v>1.54</v>
      </c>
      <c r="F7" s="7"/>
      <c r="G7" s="7"/>
      <c r="H7" s="7"/>
      <c r="I7" s="7"/>
      <c r="J7" s="7"/>
      <c r="K7" s="7">
        <v>4.28</v>
      </c>
      <c r="L7" s="7">
        <v>10.37</v>
      </c>
      <c r="M7" s="7">
        <v>84.4</v>
      </c>
      <c r="N7" s="7">
        <v>2.1999999999999999E-2</v>
      </c>
      <c r="O7" s="7">
        <v>0</v>
      </c>
      <c r="P7" s="7">
        <v>4.5999999999999996</v>
      </c>
      <c r="Q7" s="7">
        <v>0.23</v>
      </c>
    </row>
    <row r="8" spans="1:17" ht="11.1" customHeight="1" x14ac:dyDescent="0.2">
      <c r="A8" s="6"/>
      <c r="B8" s="10" t="s">
        <v>62</v>
      </c>
      <c r="C8" s="8">
        <v>5.0000000000000001E-3</v>
      </c>
      <c r="D8" s="6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1.1" customHeight="1" x14ac:dyDescent="0.2">
      <c r="A9" s="6"/>
      <c r="B9" s="10" t="s">
        <v>44</v>
      </c>
      <c r="C9" s="8">
        <v>0.02</v>
      </c>
      <c r="D9" s="6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">
      <c r="A10" s="6">
        <v>171</v>
      </c>
      <c r="B10" s="28" t="s">
        <v>173</v>
      </c>
      <c r="C10" s="29"/>
      <c r="D10" s="62" t="s">
        <v>15</v>
      </c>
      <c r="E10" s="7">
        <v>5.7</v>
      </c>
      <c r="F10" s="7"/>
      <c r="G10" s="7"/>
      <c r="H10" s="7"/>
      <c r="I10" s="7"/>
      <c r="J10" s="7"/>
      <c r="K10" s="7">
        <v>5.26</v>
      </c>
      <c r="L10" s="7">
        <v>18.899999999999999</v>
      </c>
      <c r="M10" s="7">
        <v>146</v>
      </c>
      <c r="N10" s="7">
        <v>7.5999999999999998E-2</v>
      </c>
      <c r="O10" s="7">
        <v>0.92</v>
      </c>
      <c r="P10" s="7">
        <v>164.4</v>
      </c>
      <c r="Q10" s="7">
        <v>0.36</v>
      </c>
    </row>
    <row r="11" spans="1:17" ht="11.1" customHeight="1" x14ac:dyDescent="0.2">
      <c r="A11" s="6"/>
      <c r="B11" s="10" t="s">
        <v>77</v>
      </c>
      <c r="C11" s="11">
        <v>0.14000000000000001</v>
      </c>
      <c r="D11" s="9"/>
      <c r="E11" s="7"/>
      <c r="F11" s="7"/>
      <c r="G11" s="7"/>
      <c r="H11" s="7"/>
      <c r="I11" s="7"/>
      <c r="J11" s="7"/>
      <c r="K11" s="7"/>
      <c r="L11" s="7"/>
      <c r="M11" s="7"/>
      <c r="N11" s="26"/>
      <c r="O11" s="42"/>
      <c r="P11" s="26"/>
      <c r="Q11" s="26"/>
    </row>
    <row r="12" spans="1:17" ht="11.1" customHeight="1" x14ac:dyDescent="0.2">
      <c r="A12" s="6"/>
      <c r="B12" s="10" t="s">
        <v>62</v>
      </c>
      <c r="C12" s="11">
        <v>2E-3</v>
      </c>
      <c r="D12" s="9"/>
      <c r="E12" s="7"/>
      <c r="F12" s="7"/>
      <c r="G12" s="7"/>
      <c r="H12" s="7"/>
      <c r="I12" s="7"/>
      <c r="J12" s="7"/>
      <c r="K12" s="7"/>
      <c r="L12" s="7"/>
      <c r="M12" s="7"/>
      <c r="N12" s="26"/>
      <c r="O12" s="42"/>
      <c r="P12" s="26"/>
      <c r="Q12" s="26"/>
    </row>
    <row r="13" spans="1:17" ht="11.1" customHeight="1" x14ac:dyDescent="0.2">
      <c r="A13" s="6"/>
      <c r="B13" s="10" t="s">
        <v>28</v>
      </c>
      <c r="C13" s="11">
        <v>1.6000000000000001E-3</v>
      </c>
      <c r="D13" s="9"/>
      <c r="E13" s="7"/>
      <c r="F13" s="7"/>
      <c r="G13" s="7"/>
      <c r="H13" s="7"/>
      <c r="I13" s="7"/>
      <c r="J13" s="7"/>
      <c r="K13" s="7"/>
      <c r="L13" s="7"/>
      <c r="M13" s="7"/>
      <c r="N13" s="26"/>
      <c r="O13" s="42"/>
      <c r="P13" s="26"/>
      <c r="Q13" s="26"/>
    </row>
    <row r="14" spans="1:17" ht="11.1" customHeight="1" x14ac:dyDescent="0.2">
      <c r="A14" s="6"/>
      <c r="B14" s="10" t="s">
        <v>174</v>
      </c>
      <c r="C14" s="11">
        <v>1.4999999999999999E-2</v>
      </c>
      <c r="D14" s="9"/>
      <c r="E14" s="7"/>
      <c r="F14" s="7"/>
      <c r="G14" s="7"/>
      <c r="H14" s="7"/>
      <c r="I14" s="7"/>
      <c r="J14" s="7"/>
      <c r="K14" s="7"/>
      <c r="L14" s="7"/>
      <c r="M14" s="7"/>
      <c r="N14" s="26"/>
      <c r="O14" s="42"/>
      <c r="P14" s="26"/>
      <c r="Q14" s="26"/>
    </row>
    <row r="15" spans="1:17" ht="12.75" customHeight="1" x14ac:dyDescent="0.2">
      <c r="A15" s="6">
        <v>514</v>
      </c>
      <c r="B15" s="38" t="s">
        <v>79</v>
      </c>
      <c r="C15" s="11"/>
      <c r="D15" s="9" t="s">
        <v>64</v>
      </c>
      <c r="E15" s="7">
        <v>2.88</v>
      </c>
      <c r="F15" s="7"/>
      <c r="G15" s="7"/>
      <c r="H15" s="7"/>
      <c r="I15" s="7"/>
      <c r="J15" s="7"/>
      <c r="K15" s="7">
        <v>2.4300000000000002</v>
      </c>
      <c r="L15" s="7">
        <v>14.31</v>
      </c>
      <c r="M15" s="7">
        <v>71.099999999999994</v>
      </c>
      <c r="N15" s="7">
        <v>3.5999999999999997E-2</v>
      </c>
      <c r="O15" s="7">
        <v>1.17</v>
      </c>
      <c r="P15" s="7">
        <v>113.4</v>
      </c>
      <c r="Q15" s="7">
        <v>0.09</v>
      </c>
    </row>
    <row r="16" spans="1:17" ht="11.1" customHeight="1" x14ac:dyDescent="0.2">
      <c r="A16" s="6"/>
      <c r="B16" s="10" t="s">
        <v>78</v>
      </c>
      <c r="C16" s="11">
        <v>1.8E-3</v>
      </c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1.1" customHeight="1" x14ac:dyDescent="0.2">
      <c r="A17" s="6"/>
      <c r="B17" s="10" t="s">
        <v>77</v>
      </c>
      <c r="C17" s="11">
        <v>0.09</v>
      </c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1.1" customHeight="1" x14ac:dyDescent="0.2">
      <c r="A18" s="6"/>
      <c r="B18" s="10" t="s">
        <v>28</v>
      </c>
      <c r="C18" s="11">
        <v>8.9999999999999993E-3</v>
      </c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2.75" customHeight="1" x14ac:dyDescent="0.2">
      <c r="A19" s="6">
        <v>608</v>
      </c>
      <c r="B19" s="1" t="s">
        <v>230</v>
      </c>
      <c r="C19" s="11">
        <v>0.04</v>
      </c>
      <c r="D19" s="62" t="s">
        <v>229</v>
      </c>
      <c r="E19" s="7">
        <v>2.36</v>
      </c>
      <c r="F19" s="7"/>
      <c r="G19" s="7"/>
      <c r="H19" s="7"/>
      <c r="I19" s="7"/>
      <c r="J19" s="7"/>
      <c r="K19" s="7">
        <v>1.88</v>
      </c>
      <c r="L19" s="7">
        <v>30</v>
      </c>
      <c r="M19" s="7">
        <v>146.4</v>
      </c>
      <c r="N19" s="7">
        <v>0.04</v>
      </c>
      <c r="O19" s="7">
        <v>0</v>
      </c>
      <c r="P19" s="7">
        <v>5.5</v>
      </c>
      <c r="Q19" s="7">
        <v>0.4</v>
      </c>
    </row>
    <row r="20" spans="1:17" ht="12.75" customHeight="1" x14ac:dyDescent="0.2">
      <c r="A20" s="6">
        <v>114</v>
      </c>
      <c r="B20" s="38" t="s">
        <v>20</v>
      </c>
      <c r="C20" s="11">
        <v>0.02</v>
      </c>
      <c r="D20" s="9" t="s">
        <v>49</v>
      </c>
      <c r="E20" s="7">
        <v>1.52</v>
      </c>
      <c r="F20" s="7"/>
      <c r="G20" s="7"/>
      <c r="H20" s="7"/>
      <c r="I20" s="7"/>
      <c r="J20" s="7"/>
      <c r="K20" s="7">
        <v>0.16</v>
      </c>
      <c r="L20" s="7">
        <v>9.84</v>
      </c>
      <c r="M20" s="7">
        <v>47</v>
      </c>
      <c r="N20" s="7">
        <v>2.1999999999999999E-2</v>
      </c>
      <c r="O20" s="7">
        <v>0</v>
      </c>
      <c r="P20" s="7">
        <v>4</v>
      </c>
      <c r="Q20" s="7">
        <v>0.22</v>
      </c>
    </row>
    <row r="21" spans="1:17" ht="12.75" customHeight="1" x14ac:dyDescent="0.2">
      <c r="A21" s="6"/>
      <c r="B21" s="38" t="s">
        <v>267</v>
      </c>
      <c r="C21" s="11"/>
      <c r="D21" s="9" t="s">
        <v>64</v>
      </c>
      <c r="E21" s="7">
        <v>0.9</v>
      </c>
      <c r="F21" s="7"/>
      <c r="G21" s="7"/>
      <c r="H21" s="7"/>
      <c r="I21" s="7"/>
      <c r="J21" s="7"/>
      <c r="K21" s="7">
        <v>0.18</v>
      </c>
      <c r="L21" s="7">
        <v>18.2</v>
      </c>
      <c r="M21" s="7">
        <v>82.8</v>
      </c>
      <c r="N21" s="7">
        <v>1.7999999999999999E-2</v>
      </c>
      <c r="O21" s="7">
        <v>3.6</v>
      </c>
      <c r="P21" s="7">
        <v>12.6</v>
      </c>
      <c r="Q21" s="7">
        <v>2.52</v>
      </c>
    </row>
    <row r="22" spans="1:17" ht="11.1" customHeight="1" x14ac:dyDescent="0.2">
      <c r="A22" s="6"/>
      <c r="B22" s="10" t="s">
        <v>268</v>
      </c>
      <c r="C22" s="11">
        <v>2.1999999999999999E-2</v>
      </c>
      <c r="D22" s="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2.75" customHeight="1" x14ac:dyDescent="0.2">
      <c r="A23" s="6"/>
      <c r="B23" s="120" t="s">
        <v>73</v>
      </c>
      <c r="C23" s="11"/>
      <c r="D23" s="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6">
        <v>112</v>
      </c>
      <c r="B24" s="38" t="s">
        <v>74</v>
      </c>
      <c r="C24" s="11"/>
      <c r="D24" s="62" t="s">
        <v>18</v>
      </c>
      <c r="E24" s="7">
        <v>0.8</v>
      </c>
      <c r="F24" s="7"/>
      <c r="G24" s="7"/>
      <c r="H24" s="7"/>
      <c r="I24" s="7"/>
      <c r="J24" s="7"/>
      <c r="K24" s="7">
        <v>0.1</v>
      </c>
      <c r="L24" s="7">
        <v>2.5</v>
      </c>
      <c r="M24" s="7">
        <v>14</v>
      </c>
      <c r="N24" s="7">
        <v>0.06</v>
      </c>
      <c r="O24" s="7">
        <v>25</v>
      </c>
      <c r="P24" s="7">
        <v>14</v>
      </c>
      <c r="Q24" s="7">
        <v>0.9</v>
      </c>
    </row>
    <row r="25" spans="1:17" ht="11.1" customHeight="1" x14ac:dyDescent="0.2">
      <c r="A25" s="6"/>
      <c r="B25" s="10" t="s">
        <v>75</v>
      </c>
      <c r="C25" s="11">
        <v>0.105</v>
      </c>
      <c r="D25" s="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2.75" customHeight="1" x14ac:dyDescent="0.2">
      <c r="A26" s="6">
        <v>133</v>
      </c>
      <c r="B26" s="38" t="s">
        <v>76</v>
      </c>
      <c r="C26" s="11"/>
      <c r="D26" s="62" t="s">
        <v>324</v>
      </c>
      <c r="E26" s="7">
        <v>1.46</v>
      </c>
      <c r="F26" s="7"/>
      <c r="G26" s="7"/>
      <c r="H26" s="7"/>
      <c r="I26" s="7"/>
      <c r="J26" s="7"/>
      <c r="K26" s="7">
        <v>4</v>
      </c>
      <c r="L26" s="7">
        <v>8.52</v>
      </c>
      <c r="M26" s="7">
        <v>76</v>
      </c>
      <c r="N26" s="7">
        <v>3.7999999999999999E-2</v>
      </c>
      <c r="O26" s="7">
        <v>8.24</v>
      </c>
      <c r="P26" s="7">
        <v>27.6</v>
      </c>
      <c r="Q26" s="7">
        <v>0.96</v>
      </c>
    </row>
    <row r="27" spans="1:17" ht="11.1" customHeight="1" x14ac:dyDescent="0.2">
      <c r="A27" s="6"/>
      <c r="B27" s="10" t="s">
        <v>51</v>
      </c>
      <c r="C27" s="11">
        <v>0.04</v>
      </c>
      <c r="D27" s="6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1.1" customHeight="1" x14ac:dyDescent="0.2">
      <c r="A28" s="6"/>
      <c r="B28" s="10" t="s">
        <v>57</v>
      </c>
      <c r="C28" s="11">
        <v>0.02</v>
      </c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1.1" customHeight="1" x14ac:dyDescent="0.2">
      <c r="A29" s="6"/>
      <c r="B29" s="10" t="s">
        <v>52</v>
      </c>
      <c r="C29" s="11">
        <v>2.1000000000000001E-2</v>
      </c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1.1" customHeight="1" x14ac:dyDescent="0.2">
      <c r="A30" s="6"/>
      <c r="B30" s="10" t="s">
        <v>23</v>
      </c>
      <c r="C30" s="11">
        <v>1.2999999999999999E-2</v>
      </c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1.1" customHeight="1" x14ac:dyDescent="0.2">
      <c r="A31" s="6"/>
      <c r="B31" s="10" t="s">
        <v>33</v>
      </c>
      <c r="C31" s="11">
        <v>0.01</v>
      </c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1.1" customHeight="1" x14ac:dyDescent="0.2">
      <c r="A32" s="6"/>
      <c r="B32" s="10" t="s">
        <v>54</v>
      </c>
      <c r="C32" s="11">
        <v>4.0000000000000001E-3</v>
      </c>
      <c r="D32" s="62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1.1" customHeight="1" x14ac:dyDescent="0.2">
      <c r="A33" s="6"/>
      <c r="B33" s="10" t="s">
        <v>87</v>
      </c>
      <c r="C33" s="11">
        <v>3.0000000000000001E-3</v>
      </c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1.1" customHeight="1" x14ac:dyDescent="0.2">
      <c r="A34" s="6"/>
      <c r="B34" s="10" t="s">
        <v>35</v>
      </c>
      <c r="C34" s="11">
        <v>5.0000000000000001E-3</v>
      </c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2.75" customHeight="1" x14ac:dyDescent="0.2">
      <c r="A35" s="6">
        <v>363</v>
      </c>
      <c r="B35" s="38" t="s">
        <v>321</v>
      </c>
      <c r="C35" s="11"/>
      <c r="D35" s="9" t="s">
        <v>14</v>
      </c>
      <c r="E35" s="111">
        <v>16.32</v>
      </c>
      <c r="F35" s="111"/>
      <c r="G35" s="111"/>
      <c r="H35" s="111"/>
      <c r="I35" s="111"/>
      <c r="J35" s="111"/>
      <c r="K35" s="111">
        <v>11.64</v>
      </c>
      <c r="L35" s="111">
        <v>0</v>
      </c>
      <c r="M35" s="111">
        <v>169.8</v>
      </c>
      <c r="N35" s="132">
        <v>3.5999999999999997E-2</v>
      </c>
      <c r="O35" s="135">
        <v>0</v>
      </c>
      <c r="P35" s="132">
        <v>7.8</v>
      </c>
      <c r="Q35" s="132">
        <v>2.1</v>
      </c>
    </row>
    <row r="36" spans="1:17" ht="11.1" customHeight="1" x14ac:dyDescent="0.2">
      <c r="A36" s="6"/>
      <c r="B36" s="10" t="s">
        <v>175</v>
      </c>
      <c r="C36" s="11">
        <v>9.7000000000000003E-2</v>
      </c>
      <c r="D36" s="9"/>
      <c r="E36" s="111"/>
      <c r="F36" s="111"/>
      <c r="G36" s="111"/>
      <c r="H36" s="111"/>
      <c r="I36" s="111"/>
      <c r="J36" s="111"/>
      <c r="K36" s="111"/>
      <c r="L36" s="111"/>
      <c r="M36" s="111"/>
      <c r="N36" s="132"/>
      <c r="O36" s="133"/>
      <c r="P36" s="132"/>
      <c r="Q36" s="132"/>
    </row>
    <row r="37" spans="1:17" ht="11.1" customHeight="1" x14ac:dyDescent="0.2">
      <c r="A37" s="6"/>
      <c r="B37" s="10" t="s">
        <v>23</v>
      </c>
      <c r="C37" s="11">
        <v>3.0000000000000001E-3</v>
      </c>
      <c r="D37" s="9"/>
      <c r="E37" s="111"/>
      <c r="F37" s="111"/>
      <c r="G37" s="111"/>
      <c r="H37" s="111"/>
      <c r="I37" s="111"/>
      <c r="J37" s="111"/>
      <c r="K37" s="111"/>
      <c r="L37" s="111"/>
      <c r="M37" s="111"/>
      <c r="N37" s="132"/>
      <c r="O37" s="133"/>
      <c r="P37" s="132"/>
      <c r="Q37" s="132"/>
    </row>
    <row r="38" spans="1:17" ht="11.1" customHeight="1" x14ac:dyDescent="0.2">
      <c r="A38" s="6"/>
      <c r="B38" s="31" t="s">
        <v>33</v>
      </c>
      <c r="C38" s="29">
        <v>2.5000000000000001E-3</v>
      </c>
      <c r="D38" s="62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</row>
    <row r="39" spans="1:17" ht="12" customHeight="1" x14ac:dyDescent="0.2">
      <c r="A39" s="38">
        <v>434</v>
      </c>
      <c r="B39" s="113" t="s">
        <v>124</v>
      </c>
      <c r="C39" s="11"/>
      <c r="D39" s="9" t="s">
        <v>18</v>
      </c>
      <c r="E39" s="111">
        <v>2.1</v>
      </c>
      <c r="F39" s="111"/>
      <c r="G39" s="111"/>
      <c r="H39" s="111"/>
      <c r="I39" s="111"/>
      <c r="J39" s="111"/>
      <c r="K39" s="111">
        <v>4.4000000000000004</v>
      </c>
      <c r="L39" s="111">
        <v>10.9</v>
      </c>
      <c r="M39" s="111">
        <v>9.1999999999999993</v>
      </c>
      <c r="N39" s="111">
        <v>1.0860000000000001</v>
      </c>
      <c r="O39" s="111">
        <v>3.4</v>
      </c>
      <c r="P39" s="111">
        <v>26</v>
      </c>
      <c r="Q39" s="111">
        <v>0.7</v>
      </c>
    </row>
    <row r="40" spans="1:17" ht="11.1" customHeight="1" x14ac:dyDescent="0.2">
      <c r="A40" s="12"/>
      <c r="B40" s="71" t="s">
        <v>52</v>
      </c>
      <c r="C40" s="11">
        <v>0.113</v>
      </c>
      <c r="D40" s="9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  <row r="41" spans="1:17" ht="11.1" customHeight="1" x14ac:dyDescent="0.2">
      <c r="A41" s="6"/>
      <c r="B41" s="77" t="s">
        <v>77</v>
      </c>
      <c r="C41" s="11">
        <v>1.6E-2</v>
      </c>
      <c r="D41" s="62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</row>
    <row r="42" spans="1:17" ht="11.1" customHeight="1" x14ac:dyDescent="0.2">
      <c r="A42" s="6"/>
      <c r="B42" s="10" t="s">
        <v>62</v>
      </c>
      <c r="C42" s="68">
        <v>4.4999999999999997E-3</v>
      </c>
      <c r="D42" s="62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</row>
    <row r="43" spans="1:17" ht="12.75" customHeight="1" x14ac:dyDescent="0.2">
      <c r="A43" s="6">
        <v>537</v>
      </c>
      <c r="B43" s="82" t="s">
        <v>315</v>
      </c>
      <c r="C43" s="29">
        <v>0.18</v>
      </c>
      <c r="D43" s="62" t="s">
        <v>64</v>
      </c>
      <c r="E43" s="7">
        <v>0.9</v>
      </c>
      <c r="F43" s="7"/>
      <c r="G43" s="7"/>
      <c r="H43" s="7"/>
      <c r="I43" s="7"/>
      <c r="J43" s="7"/>
      <c r="K43" s="7">
        <v>0.18</v>
      </c>
      <c r="L43" s="7">
        <v>18.18</v>
      </c>
      <c r="M43" s="7">
        <v>82.8</v>
      </c>
      <c r="N43" s="7">
        <v>1.7999999999999999E-2</v>
      </c>
      <c r="O43" s="7">
        <v>3.6</v>
      </c>
      <c r="P43" s="7">
        <v>12.6</v>
      </c>
      <c r="Q43" s="7">
        <v>2.52</v>
      </c>
    </row>
    <row r="44" spans="1:17" ht="12.75" customHeight="1" x14ac:dyDescent="0.2">
      <c r="A44" s="6">
        <v>114</v>
      </c>
      <c r="B44" s="38" t="s">
        <v>20</v>
      </c>
      <c r="C44" s="11">
        <v>0.02</v>
      </c>
      <c r="D44" s="9" t="s">
        <v>49</v>
      </c>
      <c r="E44" s="7">
        <v>1.52</v>
      </c>
      <c r="F44" s="7"/>
      <c r="G44" s="7"/>
      <c r="H44" s="7"/>
      <c r="I44" s="7"/>
      <c r="J44" s="7"/>
      <c r="K44" s="7">
        <v>0.16</v>
      </c>
      <c r="L44" s="7">
        <v>9.84</v>
      </c>
      <c r="M44" s="7">
        <v>47</v>
      </c>
      <c r="N44" s="7">
        <v>2.1999999999999999E-2</v>
      </c>
      <c r="O44" s="7">
        <v>0</v>
      </c>
      <c r="P44" s="7">
        <v>4</v>
      </c>
      <c r="Q44" s="7">
        <v>0.22</v>
      </c>
    </row>
    <row r="45" spans="1:17" ht="12.75" customHeight="1" x14ac:dyDescent="0.2">
      <c r="A45" s="6">
        <v>115</v>
      </c>
      <c r="B45" s="38" t="s">
        <v>19</v>
      </c>
      <c r="C45" s="11">
        <v>3.5000000000000003E-2</v>
      </c>
      <c r="D45" s="9" t="s">
        <v>84</v>
      </c>
      <c r="E45" s="7">
        <v>2.31</v>
      </c>
      <c r="F45" s="7"/>
      <c r="G45" s="7"/>
      <c r="H45" s="7"/>
      <c r="I45" s="7"/>
      <c r="J45" s="7"/>
      <c r="K45" s="7">
        <v>0.42</v>
      </c>
      <c r="L45" s="7">
        <v>11.69</v>
      </c>
      <c r="M45" s="7">
        <v>60.9</v>
      </c>
      <c r="N45" s="7">
        <v>6.3E-2</v>
      </c>
      <c r="O45" s="7">
        <v>0</v>
      </c>
      <c r="P45" s="7">
        <v>12.25</v>
      </c>
      <c r="Q45" s="7">
        <v>1.36</v>
      </c>
    </row>
    <row r="46" spans="1:17" ht="12.75" customHeight="1" x14ac:dyDescent="0.2">
      <c r="A46" s="6"/>
      <c r="B46" s="120" t="s">
        <v>163</v>
      </c>
      <c r="C46" s="11"/>
      <c r="D46" s="9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2.75" customHeight="1" x14ac:dyDescent="0.2">
      <c r="A47" s="6">
        <v>534</v>
      </c>
      <c r="B47" s="38" t="s">
        <v>227</v>
      </c>
      <c r="C47" s="11"/>
      <c r="D47" s="9" t="s">
        <v>64</v>
      </c>
      <c r="E47" s="111">
        <v>5.22</v>
      </c>
      <c r="F47" s="111"/>
      <c r="G47" s="111"/>
      <c r="H47" s="111"/>
      <c r="I47" s="111"/>
      <c r="J47" s="111"/>
      <c r="K47" s="111">
        <v>4.5</v>
      </c>
      <c r="L47" s="111">
        <v>8.64</v>
      </c>
      <c r="M47" s="111">
        <v>95.4</v>
      </c>
      <c r="N47" s="111">
        <v>7.0000000000000007E-2</v>
      </c>
      <c r="O47" s="111">
        <v>2.34</v>
      </c>
      <c r="P47" s="111">
        <v>216</v>
      </c>
      <c r="Q47" s="111">
        <v>0.18</v>
      </c>
    </row>
    <row r="48" spans="1:17" ht="11.1" customHeight="1" x14ac:dyDescent="0.2">
      <c r="A48" s="6"/>
      <c r="B48" s="10" t="s">
        <v>77</v>
      </c>
      <c r="C48" s="11">
        <v>0.189</v>
      </c>
      <c r="D48" s="9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</row>
    <row r="49" spans="1:17" ht="12.75" customHeight="1" x14ac:dyDescent="0.2">
      <c r="A49" s="6">
        <v>583</v>
      </c>
      <c r="B49" s="38" t="s">
        <v>80</v>
      </c>
      <c r="C49" s="11"/>
      <c r="D49" s="62" t="s">
        <v>17</v>
      </c>
      <c r="E49" s="7">
        <v>6</v>
      </c>
      <c r="F49" s="7"/>
      <c r="G49" s="7"/>
      <c r="H49" s="7"/>
      <c r="I49" s="7"/>
      <c r="J49" s="7"/>
      <c r="K49" s="7">
        <v>10.4</v>
      </c>
      <c r="L49" s="7">
        <v>56.92</v>
      </c>
      <c r="M49" s="7">
        <v>310.7</v>
      </c>
      <c r="N49" s="7">
        <v>0.08</v>
      </c>
      <c r="O49" s="7">
        <v>0</v>
      </c>
      <c r="P49" s="7">
        <v>12</v>
      </c>
      <c r="Q49" s="7">
        <v>0.66</v>
      </c>
    </row>
    <row r="50" spans="1:17" ht="11.1" customHeight="1" x14ac:dyDescent="0.2">
      <c r="A50" s="6"/>
      <c r="B50" s="10" t="s">
        <v>53</v>
      </c>
      <c r="C50" s="11">
        <v>5.5E-2</v>
      </c>
      <c r="D50" s="9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</row>
    <row r="51" spans="1:17" ht="11.1" customHeight="1" x14ac:dyDescent="0.2">
      <c r="A51" s="6"/>
      <c r="B51" s="10" t="s">
        <v>28</v>
      </c>
      <c r="C51" s="11">
        <v>8.0000000000000002E-3</v>
      </c>
      <c r="D51" s="9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</row>
    <row r="52" spans="1:17" ht="11.1" customHeight="1" x14ac:dyDescent="0.2">
      <c r="A52" s="6"/>
      <c r="B52" s="10" t="s">
        <v>54</v>
      </c>
      <c r="C52" s="11">
        <v>1.0999999999999999E-2</v>
      </c>
      <c r="D52" s="9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</row>
    <row r="53" spans="1:17" ht="11.1" customHeight="1" x14ac:dyDescent="0.2">
      <c r="A53" s="6"/>
      <c r="B53" s="10" t="s">
        <v>55</v>
      </c>
      <c r="C53" s="68">
        <v>1.2999999999999999E-3</v>
      </c>
      <c r="D53" s="9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</row>
    <row r="54" spans="1:17" ht="11.1" customHeight="1" x14ac:dyDescent="0.2">
      <c r="A54" s="6"/>
      <c r="B54" s="10" t="s">
        <v>81</v>
      </c>
      <c r="C54" s="68">
        <v>1.2999999999999999E-3</v>
      </c>
      <c r="D54" s="9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</row>
    <row r="55" spans="1:17" ht="12.75" customHeight="1" x14ac:dyDescent="0.2">
      <c r="A55" s="6">
        <v>118</v>
      </c>
      <c r="B55" s="1" t="s">
        <v>232</v>
      </c>
      <c r="C55" s="11">
        <v>0.14899999999999999</v>
      </c>
      <c r="D55" s="62" t="s">
        <v>297</v>
      </c>
      <c r="E55" s="7">
        <v>0.53</v>
      </c>
      <c r="F55" s="7"/>
      <c r="G55" s="7"/>
      <c r="H55" s="7"/>
      <c r="I55" s="7"/>
      <c r="J55" s="7"/>
      <c r="K55" s="7">
        <v>0.53</v>
      </c>
      <c r="L55" s="7">
        <v>13.03</v>
      </c>
      <c r="M55" s="7">
        <v>62.5</v>
      </c>
      <c r="N55" s="7">
        <v>0.04</v>
      </c>
      <c r="O55" s="7">
        <v>13.3</v>
      </c>
      <c r="P55" s="7">
        <v>21.28</v>
      </c>
      <c r="Q55" s="7">
        <v>2.93</v>
      </c>
    </row>
    <row r="56" spans="1:17" ht="12.75" customHeight="1" x14ac:dyDescent="0.2">
      <c r="A56" s="16"/>
      <c r="B56" s="17" t="s">
        <v>21</v>
      </c>
      <c r="C56" s="18"/>
      <c r="D56" s="19"/>
      <c r="E56" s="20">
        <f>SUM(E7:E55)</f>
        <v>52.060000000000009</v>
      </c>
      <c r="F56" s="21"/>
      <c r="G56" s="21"/>
      <c r="H56" s="21"/>
      <c r="I56" s="21"/>
      <c r="J56" s="21"/>
      <c r="K56" s="20">
        <f>SUM(K7:K55)</f>
        <v>50.519999999999996</v>
      </c>
      <c r="L56" s="20">
        <f t="shared" ref="L56:Q56" si="0">SUM(L5:L55)</f>
        <v>241.84</v>
      </c>
      <c r="M56" s="22">
        <f t="shared" si="0"/>
        <v>1506.0000000000002</v>
      </c>
      <c r="N56" s="20">
        <f t="shared" si="0"/>
        <v>1.7270000000000003</v>
      </c>
      <c r="O56" s="20">
        <f t="shared" si="0"/>
        <v>61.569999999999993</v>
      </c>
      <c r="P56" s="20">
        <f t="shared" si="0"/>
        <v>658.03</v>
      </c>
      <c r="Q56" s="23">
        <f t="shared" si="0"/>
        <v>16.350000000000001</v>
      </c>
    </row>
    <row r="57" spans="1:17" ht="12.75" customHeight="1" x14ac:dyDescent="0.2">
      <c r="B57" s="24"/>
      <c r="C57" s="25"/>
      <c r="D57" s="26"/>
      <c r="E57" s="27"/>
      <c r="F57" s="26"/>
      <c r="G57" s="26"/>
      <c r="H57" s="26"/>
      <c r="I57" s="26"/>
      <c r="J57" s="26"/>
      <c r="K57" s="27"/>
      <c r="L57" s="27"/>
      <c r="M57" s="27"/>
      <c r="N57" s="27"/>
      <c r="O57" s="27"/>
      <c r="P57" s="27"/>
      <c r="Q57" s="27"/>
    </row>
    <row r="58" spans="1:17" ht="12.75" customHeight="1" x14ac:dyDescent="0.2">
      <c r="B58" s="24"/>
      <c r="C58" s="25"/>
      <c r="D58" s="26"/>
      <c r="E58" s="27"/>
      <c r="F58" s="26"/>
      <c r="G58" s="26"/>
      <c r="H58" s="26"/>
      <c r="I58" s="26"/>
      <c r="J58" s="26"/>
      <c r="K58" s="27"/>
      <c r="L58" s="27"/>
      <c r="M58" s="27"/>
      <c r="N58" s="27"/>
      <c r="O58" s="27"/>
      <c r="P58" s="27"/>
      <c r="Q58" s="27"/>
    </row>
    <row r="59" spans="1:17" ht="12.75" customHeight="1" x14ac:dyDescent="0.2">
      <c r="A59" s="362" t="s">
        <v>0</v>
      </c>
      <c r="B59" s="364" t="s">
        <v>1</v>
      </c>
      <c r="C59" s="366" t="s">
        <v>2</v>
      </c>
      <c r="D59" s="360" t="s">
        <v>3</v>
      </c>
      <c r="E59" s="360" t="s">
        <v>4</v>
      </c>
      <c r="F59" s="3"/>
      <c r="G59" s="3"/>
      <c r="H59" s="3"/>
      <c r="I59" s="3"/>
      <c r="J59" s="3"/>
      <c r="K59" s="360" t="s">
        <v>5</v>
      </c>
      <c r="L59" s="360" t="s">
        <v>6</v>
      </c>
      <c r="M59" s="360" t="s">
        <v>7</v>
      </c>
      <c r="N59" s="360" t="s">
        <v>8</v>
      </c>
      <c r="O59" s="360"/>
      <c r="P59" s="360" t="s">
        <v>9</v>
      </c>
      <c r="Q59" s="360"/>
    </row>
    <row r="60" spans="1:17" ht="12.75" customHeight="1" x14ac:dyDescent="0.2">
      <c r="A60" s="362"/>
      <c r="B60" s="364"/>
      <c r="C60" s="366"/>
      <c r="D60" s="360"/>
      <c r="E60" s="360"/>
      <c r="F60" s="3"/>
      <c r="G60" s="3"/>
      <c r="H60" s="3"/>
      <c r="I60" s="3"/>
      <c r="J60" s="3"/>
      <c r="K60" s="360"/>
      <c r="L60" s="360"/>
      <c r="M60" s="360"/>
      <c r="N60" s="4" t="s">
        <v>10</v>
      </c>
      <c r="O60" s="4" t="s">
        <v>11</v>
      </c>
      <c r="P60" s="4" t="s">
        <v>12</v>
      </c>
      <c r="Q60" s="4" t="s">
        <v>69</v>
      </c>
    </row>
    <row r="61" spans="1:17" ht="12.75" customHeight="1" x14ac:dyDescent="0.25">
      <c r="A61" s="89"/>
      <c r="B61" s="87" t="s">
        <v>83</v>
      </c>
      <c r="C61" s="81"/>
      <c r="D61" s="13"/>
      <c r="E61" s="2"/>
      <c r="F61" s="24"/>
      <c r="G61" s="24"/>
      <c r="H61" s="24"/>
      <c r="I61" s="24"/>
      <c r="J61" s="24"/>
      <c r="K61" s="2"/>
      <c r="L61" s="2"/>
      <c r="M61" s="2"/>
      <c r="N61" s="28"/>
      <c r="O61" s="28"/>
      <c r="P61" s="28"/>
      <c r="Q61" s="53"/>
    </row>
    <row r="62" spans="1:17" ht="12.75" customHeight="1" x14ac:dyDescent="0.2">
      <c r="A62" s="90"/>
      <c r="B62" s="123" t="s">
        <v>82</v>
      </c>
      <c r="C62" s="15"/>
      <c r="D62" s="13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12.75" customHeight="1" x14ac:dyDescent="0.2">
      <c r="A63" s="6">
        <v>97</v>
      </c>
      <c r="B63" s="38" t="s">
        <v>58</v>
      </c>
      <c r="C63" s="11"/>
      <c r="D63" s="62" t="s">
        <v>278</v>
      </c>
      <c r="E63" s="7">
        <v>3.57</v>
      </c>
      <c r="F63" s="7"/>
      <c r="G63" s="7"/>
      <c r="H63" s="7"/>
      <c r="I63" s="7"/>
      <c r="J63" s="7"/>
      <c r="K63" s="7">
        <v>5.75</v>
      </c>
      <c r="L63" s="7">
        <v>5.28</v>
      </c>
      <c r="M63" s="7">
        <v>87.86</v>
      </c>
      <c r="N63" s="7">
        <v>1.7000000000000001E-2</v>
      </c>
      <c r="O63" s="7">
        <v>0.09</v>
      </c>
      <c r="P63" s="7">
        <v>117.43</v>
      </c>
      <c r="Q63" s="7">
        <v>0.26</v>
      </c>
    </row>
    <row r="64" spans="1:17" ht="11.1" customHeight="1" x14ac:dyDescent="0.2">
      <c r="A64" s="6"/>
      <c r="B64" s="10" t="s">
        <v>85</v>
      </c>
      <c r="C64" s="11">
        <v>1.0999999999999999E-2</v>
      </c>
      <c r="D64" s="9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11.1" customHeight="1" x14ac:dyDescent="0.2">
      <c r="A65" s="6"/>
      <c r="B65" s="91" t="s">
        <v>44</v>
      </c>
      <c r="C65" s="11">
        <v>1.4999999999999999E-2</v>
      </c>
      <c r="D65" s="62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12.75" customHeight="1" x14ac:dyDescent="0.2">
      <c r="A66" s="6">
        <v>266</v>
      </c>
      <c r="B66" t="s">
        <v>233</v>
      </c>
      <c r="C66" s="11"/>
      <c r="D66" s="62" t="s">
        <v>15</v>
      </c>
      <c r="E66" s="7">
        <v>5.26</v>
      </c>
      <c r="F66" s="7"/>
      <c r="G66" s="7"/>
      <c r="H66" s="7"/>
      <c r="I66" s="7"/>
      <c r="J66" s="7"/>
      <c r="K66" s="7">
        <v>11.66</v>
      </c>
      <c r="L66" s="7">
        <v>25.06</v>
      </c>
      <c r="M66" s="7">
        <v>226.2</v>
      </c>
      <c r="N66" s="7">
        <v>0.08</v>
      </c>
      <c r="O66" s="7">
        <v>1.32</v>
      </c>
      <c r="P66" s="7">
        <v>126.6</v>
      </c>
      <c r="Q66" s="7">
        <v>0.56000000000000005</v>
      </c>
    </row>
    <row r="67" spans="1:17" ht="11.1" customHeight="1" x14ac:dyDescent="0.2">
      <c r="A67" s="6"/>
      <c r="B67" s="31" t="s">
        <v>56</v>
      </c>
      <c r="C67" s="11">
        <v>1.4999999999999999E-2</v>
      </c>
      <c r="D67" s="9"/>
      <c r="E67" s="7"/>
      <c r="F67" s="7"/>
      <c r="G67" s="7"/>
      <c r="H67" s="7"/>
      <c r="I67" s="7"/>
      <c r="J67" s="7"/>
      <c r="K67" s="7"/>
      <c r="L67" s="7"/>
      <c r="M67" s="7"/>
      <c r="N67" s="26"/>
      <c r="O67" s="32"/>
      <c r="P67" s="26"/>
      <c r="Q67" s="26"/>
    </row>
    <row r="68" spans="1:17" ht="11.1" customHeight="1" x14ac:dyDescent="0.2">
      <c r="A68" s="6"/>
      <c r="B68" s="31" t="s">
        <v>177</v>
      </c>
      <c r="C68" s="11">
        <v>1.0999999999999999E-2</v>
      </c>
      <c r="D68" s="9"/>
      <c r="E68" s="7"/>
      <c r="F68" s="7"/>
      <c r="G68" s="7"/>
      <c r="H68" s="7"/>
      <c r="I68" s="7"/>
      <c r="J68" s="7"/>
      <c r="K68" s="7"/>
      <c r="L68" s="7"/>
      <c r="M68" s="7"/>
      <c r="N68" s="26"/>
      <c r="O68" s="32"/>
      <c r="P68" s="26"/>
      <c r="Q68" s="26"/>
    </row>
    <row r="69" spans="1:17" ht="11.1" customHeight="1" x14ac:dyDescent="0.2">
      <c r="A69" s="6"/>
      <c r="B69" s="31" t="s">
        <v>77</v>
      </c>
      <c r="C69" s="11">
        <v>0.10199999999999999</v>
      </c>
      <c r="D69" s="9"/>
      <c r="E69" s="7"/>
      <c r="F69" s="7"/>
      <c r="G69" s="7"/>
      <c r="H69" s="7"/>
      <c r="I69" s="7"/>
      <c r="J69" s="7"/>
      <c r="K69" s="7"/>
      <c r="L69" s="7"/>
      <c r="M69" s="7"/>
      <c r="N69" s="26"/>
      <c r="O69" s="32"/>
      <c r="P69" s="26"/>
      <c r="Q69" s="26"/>
    </row>
    <row r="70" spans="1:17" ht="11.1" customHeight="1" x14ac:dyDescent="0.2">
      <c r="A70" s="6"/>
      <c r="B70" s="31" t="s">
        <v>28</v>
      </c>
      <c r="C70" s="11">
        <v>5.0000000000000001E-3</v>
      </c>
      <c r="D70" s="9"/>
      <c r="E70" s="7"/>
      <c r="F70" s="7"/>
      <c r="G70" s="7"/>
      <c r="H70" s="7"/>
      <c r="I70" s="7"/>
      <c r="J70" s="7"/>
      <c r="K70" s="7"/>
      <c r="L70" s="7"/>
      <c r="M70" s="7"/>
      <c r="N70" s="26"/>
      <c r="O70" s="32"/>
      <c r="P70" s="26"/>
      <c r="Q70" s="26"/>
    </row>
    <row r="71" spans="1:17" ht="11.1" customHeight="1" x14ac:dyDescent="0.2">
      <c r="A71" s="6"/>
      <c r="B71" s="31" t="s">
        <v>62</v>
      </c>
      <c r="C71" s="11">
        <v>5.0000000000000001E-3</v>
      </c>
      <c r="D71" s="9"/>
      <c r="E71" s="7"/>
      <c r="F71" s="7"/>
      <c r="G71" s="7"/>
      <c r="H71" s="7"/>
      <c r="I71" s="7"/>
      <c r="J71" s="7"/>
      <c r="K71" s="7"/>
      <c r="L71" s="7"/>
      <c r="M71" s="7"/>
      <c r="N71" s="26"/>
      <c r="O71" s="32"/>
      <c r="P71" s="26"/>
      <c r="Q71" s="26"/>
    </row>
    <row r="72" spans="1:17" ht="12.75" customHeight="1" x14ac:dyDescent="0.2">
      <c r="A72" s="6">
        <v>506</v>
      </c>
      <c r="B72" s="151" t="s">
        <v>303</v>
      </c>
      <c r="C72" s="11"/>
      <c r="D72" s="9" t="s">
        <v>64</v>
      </c>
      <c r="E72" s="111">
        <v>1.35</v>
      </c>
      <c r="F72" s="111"/>
      <c r="G72" s="111"/>
      <c r="H72" s="111"/>
      <c r="I72" s="111"/>
      <c r="J72" s="111"/>
      <c r="K72" s="111">
        <v>1.17</v>
      </c>
      <c r="L72" s="111">
        <v>15.7</v>
      </c>
      <c r="M72" s="111">
        <v>78.3</v>
      </c>
      <c r="N72" s="132">
        <v>3.5999999999999997E-2</v>
      </c>
      <c r="O72" s="133">
        <v>1.17</v>
      </c>
      <c r="P72" s="132">
        <v>58.5</v>
      </c>
      <c r="Q72" s="132">
        <v>0.4</v>
      </c>
    </row>
    <row r="73" spans="1:17" ht="11.1" customHeight="1" x14ac:dyDescent="0.2">
      <c r="A73" s="6"/>
      <c r="B73" s="10" t="s">
        <v>184</v>
      </c>
      <c r="C73" s="68">
        <v>8.9999999999999998E-4</v>
      </c>
      <c r="D73" s="9"/>
      <c r="E73" s="111"/>
      <c r="F73" s="111"/>
      <c r="G73" s="111"/>
      <c r="H73" s="111"/>
      <c r="I73" s="111"/>
      <c r="J73" s="111"/>
      <c r="K73" s="111"/>
      <c r="L73" s="111"/>
      <c r="M73" s="111"/>
      <c r="N73" s="132"/>
      <c r="O73" s="133"/>
      <c r="P73" s="132"/>
      <c r="Q73" s="132"/>
    </row>
    <row r="74" spans="1:17" ht="11.1" customHeight="1" x14ac:dyDescent="0.2">
      <c r="A74" s="6"/>
      <c r="B74" s="10" t="s">
        <v>28</v>
      </c>
      <c r="C74" s="11">
        <v>1.2999999999999999E-2</v>
      </c>
      <c r="D74" s="9"/>
      <c r="E74" s="111"/>
      <c r="F74" s="111"/>
      <c r="G74" s="111"/>
      <c r="H74" s="111"/>
      <c r="I74" s="111"/>
      <c r="J74" s="111"/>
      <c r="K74" s="111"/>
      <c r="L74" s="111"/>
      <c r="M74" s="111"/>
      <c r="N74" s="132"/>
      <c r="O74" s="133"/>
      <c r="P74" s="132"/>
      <c r="Q74" s="132"/>
    </row>
    <row r="75" spans="1:17" ht="11.1" customHeight="1" x14ac:dyDescent="0.2">
      <c r="A75" s="6"/>
      <c r="B75" s="10" t="s">
        <v>77</v>
      </c>
      <c r="C75" s="11">
        <v>4.4999999999999998E-2</v>
      </c>
      <c r="D75" s="9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</row>
    <row r="76" spans="1:17" ht="12.75" customHeight="1" x14ac:dyDescent="0.2">
      <c r="A76" s="6">
        <v>114</v>
      </c>
      <c r="B76" s="38" t="s">
        <v>20</v>
      </c>
      <c r="C76" s="11">
        <v>0.02</v>
      </c>
      <c r="D76" s="9" t="s">
        <v>49</v>
      </c>
      <c r="E76" s="7">
        <v>1.52</v>
      </c>
      <c r="F76" s="7"/>
      <c r="G76" s="7"/>
      <c r="H76" s="7"/>
      <c r="I76" s="7"/>
      <c r="J76" s="7"/>
      <c r="K76" s="7">
        <v>0.16</v>
      </c>
      <c r="L76" s="7">
        <v>9.84</v>
      </c>
      <c r="M76" s="7">
        <v>47</v>
      </c>
      <c r="N76" s="7">
        <v>2.1999999999999999E-2</v>
      </c>
      <c r="O76" s="7">
        <v>0</v>
      </c>
      <c r="P76" s="7">
        <v>4</v>
      </c>
      <c r="Q76" s="7">
        <v>0.22</v>
      </c>
    </row>
    <row r="77" spans="1:17" ht="12.75" customHeight="1" x14ac:dyDescent="0.2">
      <c r="A77" s="6"/>
      <c r="B77" s="66"/>
      <c r="C77" s="11"/>
      <c r="D77" s="9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2.75" customHeight="1" x14ac:dyDescent="0.2">
      <c r="A78" s="6">
        <v>535</v>
      </c>
      <c r="B78" s="93" t="s">
        <v>287</v>
      </c>
      <c r="C78" s="11"/>
      <c r="D78" s="9" t="s">
        <v>64</v>
      </c>
      <c r="E78" s="111">
        <v>5.22</v>
      </c>
      <c r="F78" s="111"/>
      <c r="G78" s="111"/>
      <c r="H78" s="111"/>
      <c r="I78" s="111"/>
      <c r="J78" s="111"/>
      <c r="K78" s="111">
        <v>4.5</v>
      </c>
      <c r="L78" s="111">
        <v>7.2</v>
      </c>
      <c r="M78" s="111">
        <v>90</v>
      </c>
      <c r="N78" s="111">
        <v>7.1999999999999995E-2</v>
      </c>
      <c r="O78" s="111">
        <v>1.26</v>
      </c>
      <c r="P78" s="111">
        <v>216</v>
      </c>
      <c r="Q78" s="111">
        <v>0.18</v>
      </c>
    </row>
    <row r="79" spans="1:17" ht="12.75" customHeight="1" x14ac:dyDescent="0.2">
      <c r="A79" s="6"/>
      <c r="B79" s="10" t="s">
        <v>32</v>
      </c>
      <c r="C79" s="11">
        <v>0.184</v>
      </c>
      <c r="D79" s="62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</row>
    <row r="80" spans="1:17" ht="12.75" customHeight="1" x14ac:dyDescent="0.2">
      <c r="A80" s="6"/>
      <c r="B80" s="14" t="s">
        <v>22</v>
      </c>
      <c r="C80" s="15"/>
      <c r="D80" s="13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12.75" customHeight="1" x14ac:dyDescent="0.2">
      <c r="A81" s="6">
        <v>112</v>
      </c>
      <c r="B81" s="93" t="s">
        <v>74</v>
      </c>
      <c r="C81" s="15"/>
      <c r="D81" s="65" t="s">
        <v>18</v>
      </c>
      <c r="E81" s="7">
        <v>1.1000000000000001</v>
      </c>
      <c r="F81" s="7"/>
      <c r="G81" s="7"/>
      <c r="H81" s="7"/>
      <c r="I81" s="7"/>
      <c r="J81" s="7"/>
      <c r="K81" s="7">
        <v>0.2</v>
      </c>
      <c r="L81" s="7">
        <v>3.8</v>
      </c>
      <c r="M81" s="7">
        <v>24</v>
      </c>
      <c r="N81" s="7">
        <v>0.06</v>
      </c>
      <c r="O81" s="7">
        <v>25</v>
      </c>
      <c r="P81" s="7">
        <v>14</v>
      </c>
      <c r="Q81" s="7">
        <v>0.9</v>
      </c>
    </row>
    <row r="82" spans="1:17" ht="11.1" customHeight="1" x14ac:dyDescent="0.2">
      <c r="A82" s="6"/>
      <c r="B82" s="72" t="s">
        <v>235</v>
      </c>
      <c r="C82" s="78">
        <v>0.107</v>
      </c>
      <c r="D82" s="13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ht="12.75" customHeight="1" x14ac:dyDescent="0.2">
      <c r="A83" s="6">
        <v>152</v>
      </c>
      <c r="B83" s="1" t="s">
        <v>255</v>
      </c>
      <c r="C83" s="11"/>
      <c r="D83" s="9" t="s">
        <v>15</v>
      </c>
      <c r="E83" s="111">
        <v>2.16</v>
      </c>
      <c r="F83" s="111"/>
      <c r="G83" s="111"/>
      <c r="H83" s="111"/>
      <c r="I83" s="111"/>
      <c r="J83" s="111"/>
      <c r="K83" s="111">
        <v>2.2799999999999998</v>
      </c>
      <c r="L83" s="111">
        <v>15.06</v>
      </c>
      <c r="M83" s="111">
        <v>89</v>
      </c>
      <c r="N83" s="111">
        <v>8.4000000000000005E-2</v>
      </c>
      <c r="O83" s="111">
        <v>6.6</v>
      </c>
      <c r="P83" s="111">
        <v>12.2</v>
      </c>
      <c r="Q83" s="111">
        <v>0.76</v>
      </c>
    </row>
    <row r="84" spans="1:17" ht="11.1" customHeight="1" x14ac:dyDescent="0.2">
      <c r="A84" s="6"/>
      <c r="B84" s="10" t="s">
        <v>52</v>
      </c>
      <c r="C84" s="11">
        <v>0.08</v>
      </c>
      <c r="D84" s="62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</row>
    <row r="85" spans="1:17" ht="11.1" customHeight="1" x14ac:dyDescent="0.2">
      <c r="A85" s="6"/>
      <c r="B85" s="10" t="s">
        <v>225</v>
      </c>
      <c r="C85" s="11">
        <v>8.0000000000000002E-3</v>
      </c>
      <c r="D85" s="9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</row>
    <row r="86" spans="1:17" ht="11.1" customHeight="1" x14ac:dyDescent="0.2">
      <c r="A86" s="6"/>
      <c r="B86" s="10" t="s">
        <v>23</v>
      </c>
      <c r="C86" s="11">
        <v>0.01</v>
      </c>
      <c r="D86" s="9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  <row r="87" spans="1:17" ht="11.1" customHeight="1" x14ac:dyDescent="0.2">
      <c r="A87" s="6"/>
      <c r="B87" s="10" t="s">
        <v>33</v>
      </c>
      <c r="C87" s="11">
        <v>9.5999999999999992E-3</v>
      </c>
      <c r="D87" s="9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</row>
    <row r="88" spans="1:17" ht="11.1" customHeight="1" x14ac:dyDescent="0.2">
      <c r="A88" s="6"/>
      <c r="B88" s="10" t="s">
        <v>54</v>
      </c>
      <c r="C88" s="11">
        <v>2E-3</v>
      </c>
      <c r="D88" s="9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</row>
    <row r="89" spans="1:17" ht="12.75" customHeight="1" x14ac:dyDescent="0.2">
      <c r="A89" s="6">
        <v>411</v>
      </c>
      <c r="B89" s="37" t="s">
        <v>179</v>
      </c>
      <c r="C89" s="29"/>
      <c r="D89" s="9" t="s">
        <v>64</v>
      </c>
      <c r="E89" s="111">
        <v>13.71</v>
      </c>
      <c r="F89" s="111"/>
      <c r="G89" s="111"/>
      <c r="H89" s="111"/>
      <c r="I89" s="111"/>
      <c r="J89" s="111"/>
      <c r="K89" s="111">
        <v>13.63</v>
      </c>
      <c r="L89" s="111">
        <v>32.479999999999997</v>
      </c>
      <c r="M89" s="111">
        <v>307.7</v>
      </c>
      <c r="N89" s="132">
        <v>0.03</v>
      </c>
      <c r="O89" s="145">
        <v>1.1100000000000001</v>
      </c>
      <c r="P89" s="132">
        <v>28.3</v>
      </c>
      <c r="Q89" s="132">
        <v>1.1100000000000001</v>
      </c>
    </row>
    <row r="90" spans="1:17" ht="11.1" customHeight="1" x14ac:dyDescent="0.2">
      <c r="A90" s="6"/>
      <c r="B90" s="31" t="s">
        <v>180</v>
      </c>
      <c r="C90" s="29">
        <v>0.17799999999999999</v>
      </c>
      <c r="D90" s="9"/>
      <c r="E90" s="111"/>
      <c r="F90" s="111"/>
      <c r="G90" s="111"/>
      <c r="H90" s="111"/>
      <c r="I90" s="111"/>
      <c r="J90" s="111"/>
      <c r="K90" s="111"/>
      <c r="L90" s="111"/>
      <c r="M90" s="111"/>
      <c r="N90" s="132"/>
      <c r="O90" s="147"/>
      <c r="P90" s="132"/>
      <c r="Q90" s="132"/>
    </row>
    <row r="91" spans="1:17" ht="11.1" customHeight="1" x14ac:dyDescent="0.2">
      <c r="A91" s="6"/>
      <c r="B91" s="31" t="s">
        <v>54</v>
      </c>
      <c r="C91" s="29">
        <v>8.9999999999999993E-3</v>
      </c>
      <c r="D91" s="9"/>
      <c r="E91" s="111"/>
      <c r="F91" s="111"/>
      <c r="G91" s="111"/>
      <c r="H91" s="111"/>
      <c r="I91" s="111"/>
      <c r="J91" s="111"/>
      <c r="K91" s="111"/>
      <c r="L91" s="111"/>
      <c r="M91" s="111"/>
      <c r="N91" s="132"/>
      <c r="O91" s="147"/>
      <c r="P91" s="132"/>
      <c r="Q91" s="132"/>
    </row>
    <row r="92" spans="1:17" ht="11.1" customHeight="1" x14ac:dyDescent="0.2">
      <c r="A92" s="6"/>
      <c r="B92" s="31" t="s">
        <v>33</v>
      </c>
      <c r="C92" s="29">
        <v>1.9E-2</v>
      </c>
      <c r="D92" s="9"/>
      <c r="E92" s="111"/>
      <c r="F92" s="111"/>
      <c r="G92" s="111"/>
      <c r="H92" s="111"/>
      <c r="I92" s="111"/>
      <c r="J92" s="111"/>
      <c r="K92" s="111"/>
      <c r="L92" s="111"/>
      <c r="M92" s="111"/>
      <c r="N92" s="132"/>
      <c r="O92" s="147"/>
      <c r="P92" s="132"/>
      <c r="Q92" s="132"/>
    </row>
    <row r="93" spans="1:17" ht="11.1" customHeight="1" x14ac:dyDescent="0.2">
      <c r="A93" s="6"/>
      <c r="B93" s="31" t="s">
        <v>23</v>
      </c>
      <c r="C93" s="29">
        <v>1.2E-2</v>
      </c>
      <c r="D93" s="9"/>
      <c r="E93" s="111"/>
      <c r="F93" s="111"/>
      <c r="G93" s="111"/>
      <c r="H93" s="111"/>
      <c r="I93" s="111"/>
      <c r="J93" s="111"/>
      <c r="K93" s="111"/>
      <c r="L93" s="111"/>
      <c r="M93" s="111"/>
      <c r="N93" s="132"/>
      <c r="O93" s="148"/>
      <c r="P93" s="134"/>
      <c r="Q93" s="134"/>
    </row>
    <row r="94" spans="1:17" ht="11.1" customHeight="1" x14ac:dyDescent="0.2">
      <c r="A94" s="6"/>
      <c r="B94" s="31" t="s">
        <v>56</v>
      </c>
      <c r="C94" s="29">
        <v>3.4000000000000002E-2</v>
      </c>
      <c r="D94" s="9"/>
      <c r="E94" s="111"/>
      <c r="F94" s="111"/>
      <c r="G94" s="111"/>
      <c r="H94" s="111"/>
      <c r="I94" s="111"/>
      <c r="J94" s="111"/>
      <c r="K94" s="111"/>
      <c r="L94" s="111"/>
      <c r="M94" s="111"/>
      <c r="N94" s="132"/>
      <c r="O94" s="147"/>
      <c r="P94" s="132"/>
      <c r="Q94" s="132"/>
    </row>
    <row r="95" spans="1:17" ht="11.1" customHeight="1" x14ac:dyDescent="0.2">
      <c r="A95" s="6">
        <v>524</v>
      </c>
      <c r="B95" s="38" t="s">
        <v>281</v>
      </c>
      <c r="C95" s="61"/>
      <c r="D95" s="9" t="s">
        <v>64</v>
      </c>
      <c r="E95" s="7">
        <v>0.45</v>
      </c>
      <c r="F95" s="7"/>
      <c r="G95" s="7"/>
      <c r="H95" s="7"/>
      <c r="I95" s="7"/>
      <c r="J95" s="7"/>
      <c r="K95" s="7">
        <v>0</v>
      </c>
      <c r="L95" s="7">
        <v>24.3</v>
      </c>
      <c r="M95" s="7">
        <v>99</v>
      </c>
      <c r="N95" s="7">
        <v>8.9999999999999993E-3</v>
      </c>
      <c r="O95" s="7">
        <v>0.45</v>
      </c>
      <c r="P95" s="7">
        <v>25.5</v>
      </c>
      <c r="Q95" s="7">
        <v>1.35</v>
      </c>
    </row>
    <row r="96" spans="1:17" ht="11.1" customHeight="1" x14ac:dyDescent="0.2">
      <c r="A96" s="6"/>
      <c r="B96" s="31" t="s">
        <v>298</v>
      </c>
      <c r="C96" s="29">
        <v>5.3999999999999999E-2</v>
      </c>
      <c r="D96" s="9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11.1" customHeight="1" x14ac:dyDescent="0.2">
      <c r="A97" s="6"/>
      <c r="B97" s="31" t="s">
        <v>114</v>
      </c>
      <c r="C97" s="29">
        <v>8.9999999999999993E-3</v>
      </c>
      <c r="D97" s="9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11.1" customHeight="1" x14ac:dyDescent="0.2">
      <c r="A98" s="6"/>
      <c r="B98" s="31" t="s">
        <v>28</v>
      </c>
      <c r="C98" s="29">
        <v>2.1999999999999999E-2</v>
      </c>
      <c r="D98" s="9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2.75" customHeight="1" x14ac:dyDescent="0.2">
      <c r="A99" s="6">
        <v>114</v>
      </c>
      <c r="B99" s="38" t="s">
        <v>20</v>
      </c>
      <c r="C99" s="11">
        <v>0.02</v>
      </c>
      <c r="D99" s="9" t="s">
        <v>49</v>
      </c>
      <c r="E99" s="111">
        <v>1.52</v>
      </c>
      <c r="F99" s="111"/>
      <c r="G99" s="111"/>
      <c r="H99" s="111"/>
      <c r="I99" s="111"/>
      <c r="J99" s="111"/>
      <c r="K99" s="111">
        <v>0.16</v>
      </c>
      <c r="L99" s="111">
        <v>9.84</v>
      </c>
      <c r="M99" s="111">
        <v>47</v>
      </c>
      <c r="N99" s="111">
        <v>2.1999999999999999E-2</v>
      </c>
      <c r="O99" s="111">
        <v>0</v>
      </c>
      <c r="P99" s="111">
        <v>4</v>
      </c>
      <c r="Q99" s="111">
        <v>0.22</v>
      </c>
    </row>
    <row r="100" spans="1:17" ht="12.75" customHeight="1" x14ac:dyDescent="0.2">
      <c r="A100" s="6">
        <v>115</v>
      </c>
      <c r="B100" s="38" t="s">
        <v>19</v>
      </c>
      <c r="C100" s="11">
        <v>3.5000000000000003E-2</v>
      </c>
      <c r="D100" s="9" t="s">
        <v>84</v>
      </c>
      <c r="E100" s="111">
        <v>2.31</v>
      </c>
      <c r="F100" s="111"/>
      <c r="G100" s="111"/>
      <c r="H100" s="111"/>
      <c r="I100" s="111"/>
      <c r="J100" s="111"/>
      <c r="K100" s="111">
        <v>0.42</v>
      </c>
      <c r="L100" s="111">
        <v>11.69</v>
      </c>
      <c r="M100" s="111">
        <v>60.9</v>
      </c>
      <c r="N100" s="111">
        <v>6.3E-2</v>
      </c>
      <c r="O100" s="111">
        <v>0</v>
      </c>
      <c r="P100" s="111">
        <v>12.25</v>
      </c>
      <c r="Q100" s="111">
        <v>1.36</v>
      </c>
    </row>
    <row r="101" spans="1:17" ht="12.75" customHeight="1" x14ac:dyDescent="0.2">
      <c r="A101" s="6"/>
      <c r="B101" s="120" t="s">
        <v>163</v>
      </c>
      <c r="C101" s="29"/>
      <c r="D101" s="9"/>
      <c r="E101" s="111"/>
      <c r="F101" s="111"/>
      <c r="G101" s="111"/>
      <c r="H101" s="111"/>
      <c r="I101" s="111"/>
      <c r="J101" s="111"/>
      <c r="K101" s="111"/>
      <c r="L101" s="111"/>
      <c r="M101" s="111"/>
      <c r="N101" s="132"/>
      <c r="O101" s="147"/>
      <c r="P101" s="132"/>
      <c r="Q101" s="132"/>
    </row>
    <row r="102" spans="1:17" ht="12.75" customHeight="1" x14ac:dyDescent="0.2">
      <c r="A102" s="6">
        <v>319</v>
      </c>
      <c r="B102" s="30" t="s">
        <v>272</v>
      </c>
      <c r="C102" s="11"/>
      <c r="D102" s="13" t="s">
        <v>317</v>
      </c>
      <c r="E102" s="110">
        <v>16</v>
      </c>
      <c r="F102" s="110"/>
      <c r="G102" s="110"/>
      <c r="H102" s="110"/>
      <c r="I102" s="110"/>
      <c r="J102" s="110"/>
      <c r="K102" s="110" t="s">
        <v>191</v>
      </c>
      <c r="L102" s="110" t="s">
        <v>192</v>
      </c>
      <c r="M102" s="110" t="s">
        <v>109</v>
      </c>
      <c r="N102" s="110" t="s">
        <v>193</v>
      </c>
      <c r="O102" s="110" t="s">
        <v>194</v>
      </c>
      <c r="P102" s="110" t="s">
        <v>110</v>
      </c>
      <c r="Q102" s="110" t="s">
        <v>195</v>
      </c>
    </row>
    <row r="103" spans="1:17" ht="11.1" customHeight="1" x14ac:dyDescent="0.2">
      <c r="A103" s="6"/>
      <c r="B103" s="10" t="s">
        <v>41</v>
      </c>
      <c r="C103" s="11">
        <v>9.0999999999999998E-2</v>
      </c>
      <c r="D103" s="65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1.1" customHeight="1" x14ac:dyDescent="0.2">
      <c r="A104" s="6"/>
      <c r="B104" s="10" t="s">
        <v>53</v>
      </c>
      <c r="C104" s="11">
        <v>8.0000000000000002E-3</v>
      </c>
      <c r="D104" s="1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1.1" customHeight="1" x14ac:dyDescent="0.2">
      <c r="A105" s="6"/>
      <c r="B105" s="10" t="s">
        <v>316</v>
      </c>
      <c r="C105" s="11">
        <v>8.0000000000000002E-3</v>
      </c>
      <c r="D105" s="1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1.1" customHeight="1" x14ac:dyDescent="0.2">
      <c r="A106" s="6"/>
      <c r="B106" s="10" t="s">
        <v>55</v>
      </c>
      <c r="C106" s="11">
        <v>3.0000000000000001E-3</v>
      </c>
      <c r="D106" s="1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1.1" customHeight="1" x14ac:dyDescent="0.2">
      <c r="A107" s="6"/>
      <c r="B107" s="10" t="s">
        <v>28</v>
      </c>
      <c r="C107" s="11">
        <v>6.0000000000000001E-3</v>
      </c>
      <c r="D107" s="1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1.1" customHeight="1" x14ac:dyDescent="0.2">
      <c r="A108" s="6"/>
      <c r="B108" s="10" t="s">
        <v>35</v>
      </c>
      <c r="C108" s="11">
        <v>3.0000000000000001E-3</v>
      </c>
      <c r="D108" s="1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1.1" customHeight="1" x14ac:dyDescent="0.2">
      <c r="A109" s="6"/>
      <c r="B109" s="91" t="s">
        <v>53</v>
      </c>
      <c r="C109" s="11">
        <v>3.0000000000000001E-3</v>
      </c>
      <c r="D109" s="62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1.1" customHeight="1" x14ac:dyDescent="0.2">
      <c r="A110" s="6"/>
      <c r="B110" s="10" t="s">
        <v>62</v>
      </c>
      <c r="C110" s="11">
        <v>3.0000000000000001E-3</v>
      </c>
      <c r="D110" s="9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2.75" customHeight="1" x14ac:dyDescent="0.2">
      <c r="A111" s="6">
        <v>449</v>
      </c>
      <c r="B111" s="38" t="s">
        <v>312</v>
      </c>
      <c r="C111" s="11"/>
      <c r="D111" s="9" t="s">
        <v>49</v>
      </c>
      <c r="E111" s="7">
        <v>0.52</v>
      </c>
      <c r="F111" s="7"/>
      <c r="G111" s="7"/>
      <c r="H111" s="7"/>
      <c r="I111" s="7"/>
      <c r="J111" s="7"/>
      <c r="K111" s="131">
        <v>1.27</v>
      </c>
      <c r="L111" s="131">
        <v>3.14</v>
      </c>
      <c r="M111" s="131">
        <v>26.1</v>
      </c>
      <c r="N111" s="131">
        <v>6.0000000000000001E-3</v>
      </c>
      <c r="O111" s="131">
        <v>0.14599999999999999</v>
      </c>
      <c r="P111" s="131">
        <v>18.02</v>
      </c>
      <c r="Q111" s="131">
        <v>3.5999999999999997E-2</v>
      </c>
    </row>
    <row r="112" spans="1:17" ht="12.75" customHeight="1" x14ac:dyDescent="0.2">
      <c r="A112" s="6"/>
      <c r="B112" s="10" t="s">
        <v>77</v>
      </c>
      <c r="C112" s="11">
        <v>1.4999999999999999E-2</v>
      </c>
      <c r="D112" s="9"/>
      <c r="E112" s="7"/>
      <c r="F112" s="7"/>
      <c r="G112" s="7"/>
      <c r="H112" s="7"/>
      <c r="I112" s="7"/>
      <c r="J112" s="7"/>
      <c r="K112" s="131"/>
      <c r="L112" s="131"/>
      <c r="M112" s="131"/>
      <c r="N112" s="131"/>
      <c r="O112" s="131"/>
      <c r="P112" s="131"/>
      <c r="Q112" s="131"/>
    </row>
    <row r="113" spans="1:17" ht="11.1" customHeight="1" x14ac:dyDescent="0.2">
      <c r="A113" s="6"/>
      <c r="B113" s="10" t="s">
        <v>53</v>
      </c>
      <c r="C113" s="11">
        <v>8.0000000000000004E-4</v>
      </c>
      <c r="D113" s="9"/>
      <c r="E113" s="7"/>
      <c r="F113" s="7"/>
      <c r="G113" s="7"/>
      <c r="H113" s="7"/>
      <c r="I113" s="7"/>
      <c r="J113" s="7"/>
      <c r="K113" s="131"/>
      <c r="L113" s="131"/>
      <c r="M113" s="131"/>
      <c r="N113" s="131"/>
      <c r="O113" s="131"/>
      <c r="P113" s="131"/>
      <c r="Q113" s="131"/>
    </row>
    <row r="114" spans="1:17" ht="11.1" customHeight="1" x14ac:dyDescent="0.2">
      <c r="A114" s="6"/>
      <c r="B114" s="10" t="s">
        <v>62</v>
      </c>
      <c r="C114" s="68">
        <v>8.0000000000000004E-4</v>
      </c>
      <c r="D114" s="62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1.1" customHeight="1" x14ac:dyDescent="0.2">
      <c r="A115" s="6"/>
      <c r="B115" s="10" t="s">
        <v>28</v>
      </c>
      <c r="C115" s="11">
        <v>2E-3</v>
      </c>
      <c r="D115" s="9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12.75" customHeight="1" x14ac:dyDescent="0.2">
      <c r="A116" s="6">
        <v>526</v>
      </c>
      <c r="B116" s="38" t="s">
        <v>299</v>
      </c>
      <c r="C116" s="11"/>
      <c r="D116" s="9" t="s">
        <v>64</v>
      </c>
      <c r="E116" s="7">
        <v>0.45</v>
      </c>
      <c r="F116" s="7"/>
      <c r="G116" s="7"/>
      <c r="H116" s="7"/>
      <c r="I116" s="7"/>
      <c r="J116" s="7"/>
      <c r="K116" s="7">
        <v>0.18</v>
      </c>
      <c r="L116" s="7">
        <v>20.7</v>
      </c>
      <c r="M116" s="7">
        <v>86.4</v>
      </c>
      <c r="N116" s="7">
        <v>1.7999999999999999E-2</v>
      </c>
      <c r="O116" s="7">
        <v>3.87</v>
      </c>
      <c r="P116" s="7">
        <v>19.8</v>
      </c>
      <c r="Q116" s="7">
        <v>0.99</v>
      </c>
    </row>
    <row r="117" spans="1:17" ht="12.75" customHeight="1" x14ac:dyDescent="0.2">
      <c r="A117" s="6"/>
      <c r="B117" s="10" t="s">
        <v>275</v>
      </c>
      <c r="C117" s="68">
        <v>4.1000000000000002E-2</v>
      </c>
      <c r="D117" s="9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2.75" customHeight="1" x14ac:dyDescent="0.2">
      <c r="A118" s="6"/>
      <c r="B118" s="10" t="s">
        <v>28</v>
      </c>
      <c r="C118" s="11">
        <v>1.2999999999999999E-2</v>
      </c>
      <c r="D118" s="9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2.75" customHeight="1" x14ac:dyDescent="0.2">
      <c r="A119" s="6"/>
      <c r="B119" s="39" t="s">
        <v>29</v>
      </c>
      <c r="C119" s="40"/>
      <c r="D119" s="22"/>
      <c r="E119" s="136">
        <f>SUM(E62:E118)</f>
        <v>55.140000000000015</v>
      </c>
      <c r="F119" s="136"/>
      <c r="G119" s="136"/>
      <c r="H119" s="138"/>
      <c r="I119" s="111"/>
      <c r="J119" s="111"/>
      <c r="K119" s="136">
        <v>55.39</v>
      </c>
      <c r="L119" s="136">
        <f t="shared" ref="L119:Q119" si="1">SUM(L62:L118)</f>
        <v>184.08999999999997</v>
      </c>
      <c r="M119" s="139">
        <f t="shared" si="1"/>
        <v>1269.46</v>
      </c>
      <c r="N119" s="136">
        <f t="shared" si="1"/>
        <v>0.51900000000000002</v>
      </c>
      <c r="O119" s="149">
        <f t="shared" si="1"/>
        <v>41.015999999999998</v>
      </c>
      <c r="P119" s="136">
        <f t="shared" si="1"/>
        <v>656.59999999999991</v>
      </c>
      <c r="Q119" s="146">
        <f t="shared" si="1"/>
        <v>8.3460000000000001</v>
      </c>
    </row>
    <row r="120" spans="1:17" ht="12.75" customHeight="1" x14ac:dyDescent="0.2">
      <c r="A120" s="100"/>
      <c r="B120" s="101"/>
      <c r="C120" s="102"/>
      <c r="D120" s="103"/>
      <c r="E120" s="104"/>
      <c r="F120" s="103"/>
      <c r="G120" s="103"/>
      <c r="H120" s="103"/>
      <c r="I120" s="103"/>
      <c r="J120" s="103"/>
      <c r="K120" s="104"/>
      <c r="L120" s="104"/>
      <c r="M120" s="104"/>
      <c r="N120" s="104"/>
      <c r="O120" s="104"/>
      <c r="P120" s="104"/>
      <c r="Q120" s="104"/>
    </row>
    <row r="121" spans="1:17" ht="12.75" customHeight="1" x14ac:dyDescent="0.2">
      <c r="A121" s="105"/>
      <c r="B121" s="106"/>
      <c r="C121" s="107"/>
      <c r="D121" s="108"/>
      <c r="E121" s="109"/>
      <c r="F121" s="108"/>
      <c r="G121" s="108"/>
      <c r="H121" s="108"/>
      <c r="I121" s="108"/>
      <c r="J121" s="108"/>
      <c r="K121" s="109"/>
      <c r="L121" s="109"/>
      <c r="M121" s="109"/>
      <c r="N121" s="109"/>
      <c r="O121" s="109"/>
      <c r="P121" s="109"/>
      <c r="Q121" s="109"/>
    </row>
    <row r="122" spans="1:17" ht="12.75" customHeight="1" x14ac:dyDescent="0.2">
      <c r="A122" s="361" t="s">
        <v>0</v>
      </c>
      <c r="B122" s="363" t="s">
        <v>1</v>
      </c>
      <c r="C122" s="365" t="s">
        <v>2</v>
      </c>
      <c r="D122" s="367" t="s">
        <v>3</v>
      </c>
      <c r="E122" s="367" t="s">
        <v>4</v>
      </c>
      <c r="F122" s="99"/>
      <c r="G122" s="99"/>
      <c r="H122" s="99"/>
      <c r="I122" s="99"/>
      <c r="J122" s="99"/>
      <c r="K122" s="367" t="s">
        <v>5</v>
      </c>
      <c r="L122" s="367" t="s">
        <v>6</v>
      </c>
      <c r="M122" s="367" t="s">
        <v>7</v>
      </c>
      <c r="N122" s="367" t="s">
        <v>8</v>
      </c>
      <c r="O122" s="367"/>
      <c r="P122" s="367" t="s">
        <v>9</v>
      </c>
      <c r="Q122" s="367"/>
    </row>
    <row r="123" spans="1:17" ht="12.75" customHeight="1" x14ac:dyDescent="0.2">
      <c r="A123" s="362"/>
      <c r="B123" s="364"/>
      <c r="C123" s="366"/>
      <c r="D123" s="360"/>
      <c r="E123" s="360"/>
      <c r="F123" s="3"/>
      <c r="G123" s="3"/>
      <c r="H123" s="3"/>
      <c r="I123" s="3"/>
      <c r="J123" s="3"/>
      <c r="K123" s="360"/>
      <c r="L123" s="360"/>
      <c r="M123" s="360"/>
      <c r="N123" s="4" t="s">
        <v>10</v>
      </c>
      <c r="O123" s="4" t="s">
        <v>11</v>
      </c>
      <c r="P123" s="4" t="s">
        <v>12</v>
      </c>
      <c r="Q123" s="4" t="s">
        <v>69</v>
      </c>
    </row>
    <row r="124" spans="1:17" ht="12.75" customHeight="1" x14ac:dyDescent="0.25">
      <c r="A124" s="86"/>
      <c r="B124" s="87" t="s">
        <v>93</v>
      </c>
      <c r="C124" s="81"/>
      <c r="D124" s="13"/>
      <c r="E124" s="2"/>
      <c r="F124" s="24"/>
      <c r="G124" s="24"/>
      <c r="H124" s="24"/>
      <c r="I124" s="24"/>
      <c r="J124" s="24"/>
      <c r="K124" s="2"/>
      <c r="L124" s="2"/>
      <c r="M124" s="2"/>
      <c r="N124" s="28"/>
      <c r="O124" s="28"/>
      <c r="P124" s="28"/>
      <c r="Q124" s="28"/>
    </row>
    <row r="125" spans="1:17" ht="12.75" customHeight="1" x14ac:dyDescent="0.2">
      <c r="A125" s="6"/>
      <c r="B125" s="122" t="s">
        <v>92</v>
      </c>
      <c r="C125" s="11"/>
      <c r="D125" s="1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2.75" customHeight="1" x14ac:dyDescent="0.2">
      <c r="A126" s="6">
        <v>99</v>
      </c>
      <c r="B126" s="38" t="s">
        <v>277</v>
      </c>
      <c r="C126" s="8"/>
      <c r="D126" s="62" t="s">
        <v>278</v>
      </c>
      <c r="E126" s="7">
        <v>1.54</v>
      </c>
      <c r="F126" s="7"/>
      <c r="G126" s="7"/>
      <c r="H126" s="7"/>
      <c r="I126" s="7"/>
      <c r="J126" s="7"/>
      <c r="K126" s="7">
        <v>4.28</v>
      </c>
      <c r="L126" s="7">
        <v>10.37</v>
      </c>
      <c r="M126" s="7">
        <v>84.4</v>
      </c>
      <c r="N126" s="7">
        <v>2.1999999999999999E-2</v>
      </c>
      <c r="O126" s="7">
        <v>0</v>
      </c>
      <c r="P126" s="7">
        <v>4.5999999999999996</v>
      </c>
      <c r="Q126" s="7">
        <v>0.23</v>
      </c>
    </row>
    <row r="127" spans="1:17" ht="11.1" customHeight="1" x14ac:dyDescent="0.2">
      <c r="A127" s="6"/>
      <c r="B127" s="10" t="s">
        <v>62</v>
      </c>
      <c r="C127" s="8">
        <v>5.0000000000000001E-3</v>
      </c>
      <c r="D127" s="62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1.1" customHeight="1" x14ac:dyDescent="0.2">
      <c r="A128" s="6"/>
      <c r="B128" s="10" t="s">
        <v>44</v>
      </c>
      <c r="C128" s="8">
        <v>0.02</v>
      </c>
      <c r="D128" s="62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8" ht="12.75" customHeight="1" x14ac:dyDescent="0.2">
      <c r="A129" s="6">
        <v>259</v>
      </c>
      <c r="B129" s="76" t="s">
        <v>239</v>
      </c>
      <c r="C129" s="11"/>
      <c r="D129" s="62" t="s">
        <v>15</v>
      </c>
      <c r="E129" s="7">
        <v>6.28</v>
      </c>
      <c r="F129" s="7"/>
      <c r="G129" s="7"/>
      <c r="H129" s="7"/>
      <c r="I129" s="7"/>
      <c r="J129" s="7"/>
      <c r="K129" s="7">
        <v>11.82</v>
      </c>
      <c r="L129" s="7">
        <v>37</v>
      </c>
      <c r="M129" s="7">
        <v>279.39999999999998</v>
      </c>
      <c r="N129" s="7">
        <v>0.06</v>
      </c>
      <c r="O129" s="7">
        <v>1.43</v>
      </c>
      <c r="P129" s="7">
        <v>131</v>
      </c>
      <c r="Q129" s="7">
        <v>0.56000000000000005</v>
      </c>
    </row>
    <row r="130" spans="1:18" ht="11.1" customHeight="1" x14ac:dyDescent="0.2">
      <c r="A130" s="60"/>
      <c r="B130" s="79" t="s">
        <v>77</v>
      </c>
      <c r="C130" s="11">
        <v>0.11</v>
      </c>
      <c r="D130" s="9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8" ht="11.1" customHeight="1" x14ac:dyDescent="0.2">
      <c r="A131" s="60"/>
      <c r="B131" s="31" t="s">
        <v>56</v>
      </c>
      <c r="C131" s="11">
        <v>4.3999999999999997E-2</v>
      </c>
      <c r="D131" s="9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8" ht="11.1" customHeight="1" x14ac:dyDescent="0.2">
      <c r="A132" s="6"/>
      <c r="B132" s="10" t="s">
        <v>62</v>
      </c>
      <c r="C132" s="11">
        <v>5.0000000000000001E-3</v>
      </c>
      <c r="D132" s="9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8" ht="12.75" customHeight="1" x14ac:dyDescent="0.2">
      <c r="A133" s="6">
        <v>508</v>
      </c>
      <c r="B133" s="38" t="s">
        <v>96</v>
      </c>
      <c r="C133" s="11"/>
      <c r="D133" s="9" t="s">
        <v>64</v>
      </c>
      <c r="E133" s="110" t="s">
        <v>153</v>
      </c>
      <c r="F133" s="110"/>
      <c r="G133" s="110"/>
      <c r="H133" s="110"/>
      <c r="I133" s="110"/>
      <c r="J133" s="110"/>
      <c r="K133" s="110" t="s">
        <v>154</v>
      </c>
      <c r="L133" s="110" t="s">
        <v>155</v>
      </c>
      <c r="M133" s="110" t="s">
        <v>156</v>
      </c>
      <c r="N133" s="110" t="s">
        <v>157</v>
      </c>
      <c r="O133" s="110" t="s">
        <v>158</v>
      </c>
      <c r="P133" s="110" t="s">
        <v>159</v>
      </c>
      <c r="Q133" s="110" t="s">
        <v>160</v>
      </c>
    </row>
    <row r="134" spans="1:18" ht="11.1" customHeight="1" x14ac:dyDescent="0.2">
      <c r="A134" s="6"/>
      <c r="B134" s="10" t="s">
        <v>97</v>
      </c>
      <c r="C134" s="68">
        <v>2.3999999999999998E-3</v>
      </c>
      <c r="D134" s="9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8" ht="11.1" customHeight="1" x14ac:dyDescent="0.2">
      <c r="A135" s="6"/>
      <c r="B135" s="31" t="s">
        <v>77</v>
      </c>
      <c r="C135" s="29">
        <v>0.09</v>
      </c>
      <c r="D135" s="9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36"/>
    </row>
    <row r="136" spans="1:18" ht="11.1" customHeight="1" x14ac:dyDescent="0.2">
      <c r="A136" s="6"/>
      <c r="B136" s="31" t="s">
        <v>28</v>
      </c>
      <c r="C136" s="11">
        <v>1.4999999999999999E-2</v>
      </c>
      <c r="D136" s="62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8" ht="12.75" customHeight="1" x14ac:dyDescent="0.2">
      <c r="A137" s="6">
        <v>607</v>
      </c>
      <c r="B137" s="37" t="s">
        <v>98</v>
      </c>
      <c r="C137" s="11">
        <v>4.4999999999999998E-2</v>
      </c>
      <c r="D137" s="62" t="s">
        <v>228</v>
      </c>
      <c r="E137" s="7">
        <v>1.26</v>
      </c>
      <c r="F137" s="7"/>
      <c r="G137" s="7"/>
      <c r="H137" s="7"/>
      <c r="I137" s="7"/>
      <c r="J137" s="7"/>
      <c r="K137" s="7">
        <v>1.4850000000000001</v>
      </c>
      <c r="L137" s="7">
        <v>34.784999999999997</v>
      </c>
      <c r="M137" s="7">
        <v>157.5</v>
      </c>
      <c r="N137" s="7">
        <v>1.35E-2</v>
      </c>
      <c r="O137" s="7">
        <v>0</v>
      </c>
      <c r="P137" s="7">
        <v>7.2</v>
      </c>
      <c r="Q137" s="7">
        <v>0.67500000000000004</v>
      </c>
    </row>
    <row r="138" spans="1:18" ht="12.75" customHeight="1" x14ac:dyDescent="0.2">
      <c r="A138" s="6">
        <v>537</v>
      </c>
      <c r="B138" s="92" t="s">
        <v>289</v>
      </c>
      <c r="C138" s="29">
        <v>0.18</v>
      </c>
      <c r="D138" s="62" t="s">
        <v>64</v>
      </c>
      <c r="E138" s="7">
        <v>0.9</v>
      </c>
      <c r="F138" s="7"/>
      <c r="G138" s="7"/>
      <c r="H138" s="7"/>
      <c r="I138" s="7"/>
      <c r="J138" s="7"/>
      <c r="K138" s="7">
        <v>0.18</v>
      </c>
      <c r="L138" s="7">
        <v>18.18</v>
      </c>
      <c r="M138" s="7">
        <v>82.8</v>
      </c>
      <c r="N138" s="7">
        <v>1.7999999999999999E-2</v>
      </c>
      <c r="O138" s="7">
        <v>3.6</v>
      </c>
      <c r="P138" s="7">
        <v>12.6</v>
      </c>
      <c r="Q138" s="7">
        <v>2.52</v>
      </c>
      <c r="R138" s="7"/>
    </row>
    <row r="139" spans="1:18" ht="12.75" customHeight="1" x14ac:dyDescent="0.2">
      <c r="A139" s="6"/>
      <c r="B139" s="14" t="s">
        <v>22</v>
      </c>
      <c r="C139" s="11"/>
      <c r="D139" s="62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8" ht="12.75" customHeight="1" x14ac:dyDescent="0.2">
      <c r="A140" s="6">
        <v>17</v>
      </c>
      <c r="B140" s="38" t="s">
        <v>264</v>
      </c>
      <c r="C140" s="11"/>
      <c r="D140" s="62" t="s">
        <v>259</v>
      </c>
      <c r="E140" s="7">
        <v>1.2</v>
      </c>
      <c r="F140" s="7"/>
      <c r="G140" s="7"/>
      <c r="H140" s="7"/>
      <c r="I140" s="7"/>
      <c r="J140" s="7"/>
      <c r="K140" s="7">
        <v>7.57</v>
      </c>
      <c r="L140" s="7">
        <v>2.25</v>
      </c>
      <c r="M140" s="7">
        <v>81.7</v>
      </c>
      <c r="N140" s="7">
        <v>1.4999999999999999E-2</v>
      </c>
      <c r="O140" s="7">
        <v>14.17</v>
      </c>
      <c r="P140" s="7">
        <v>32.200000000000003</v>
      </c>
      <c r="Q140" s="7">
        <v>0.45</v>
      </c>
    </row>
    <row r="141" spans="1:18" ht="11.1" customHeight="1" x14ac:dyDescent="0.2">
      <c r="A141" s="6"/>
      <c r="B141" s="10" t="s">
        <v>265</v>
      </c>
      <c r="C141" s="11">
        <v>0.107</v>
      </c>
      <c r="D141" s="9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8" ht="11.1" customHeight="1" x14ac:dyDescent="0.2">
      <c r="A142" s="6"/>
      <c r="B142" s="10" t="s">
        <v>54</v>
      </c>
      <c r="C142" s="11">
        <v>3.0000000000000001E-3</v>
      </c>
      <c r="D142" s="9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ht="12.75" customHeight="1" x14ac:dyDescent="0.2">
      <c r="A143" s="6">
        <v>139</v>
      </c>
      <c r="B143" s="38" t="s">
        <v>261</v>
      </c>
      <c r="C143" s="11"/>
      <c r="D143" s="9" t="s">
        <v>324</v>
      </c>
      <c r="E143" s="110" t="s">
        <v>186</v>
      </c>
      <c r="F143" s="110"/>
      <c r="G143" s="110"/>
      <c r="H143" s="110"/>
      <c r="I143" s="110"/>
      <c r="J143" s="110"/>
      <c r="K143" s="110" t="s">
        <v>187</v>
      </c>
      <c r="L143" s="110" t="s">
        <v>101</v>
      </c>
      <c r="M143" s="110" t="s">
        <v>102</v>
      </c>
      <c r="N143" s="110" t="s">
        <v>188</v>
      </c>
      <c r="O143" s="110" t="s">
        <v>189</v>
      </c>
      <c r="P143" s="110" t="s">
        <v>190</v>
      </c>
      <c r="Q143" s="110" t="s">
        <v>132</v>
      </c>
    </row>
    <row r="144" spans="1:18" ht="11.1" customHeight="1" x14ac:dyDescent="0.2">
      <c r="A144" s="6"/>
      <c r="B144" s="10" t="s">
        <v>52</v>
      </c>
      <c r="C144" s="11">
        <v>0.08</v>
      </c>
      <c r="D144" s="9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1.1" customHeight="1" x14ac:dyDescent="0.2">
      <c r="A145" s="6"/>
      <c r="B145" s="10" t="s">
        <v>269</v>
      </c>
      <c r="C145" s="11">
        <v>4.0000000000000001E-3</v>
      </c>
      <c r="D145" s="9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1.1" customHeight="1" x14ac:dyDescent="0.2">
      <c r="A146" s="6"/>
      <c r="B146" s="10" t="s">
        <v>23</v>
      </c>
      <c r="C146" s="11">
        <v>0.01</v>
      </c>
      <c r="D146" s="9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1.1" customHeight="1" x14ac:dyDescent="0.2">
      <c r="A147" s="6"/>
      <c r="B147" s="10" t="s">
        <v>33</v>
      </c>
      <c r="C147" s="11">
        <v>5.0000000000000001E-3</v>
      </c>
      <c r="D147" s="9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1.1" customHeight="1" x14ac:dyDescent="0.2">
      <c r="A148" s="6"/>
      <c r="B148" s="10" t="s">
        <v>100</v>
      </c>
      <c r="C148" s="11">
        <v>1.2999999999999999E-2</v>
      </c>
      <c r="D148" s="9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1.1" customHeight="1" x14ac:dyDescent="0.2">
      <c r="A149" s="6"/>
      <c r="B149" s="10" t="s">
        <v>54</v>
      </c>
      <c r="C149" s="11">
        <v>4.0000000000000001E-3</v>
      </c>
      <c r="D149" s="62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1.1" customHeight="1" x14ac:dyDescent="0.2">
      <c r="A150" s="6"/>
      <c r="B150" s="10" t="s">
        <v>35</v>
      </c>
      <c r="C150" s="11">
        <v>5.0000000000000001E-3</v>
      </c>
      <c r="D150" s="62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2.75" customHeight="1" x14ac:dyDescent="0.2">
      <c r="A151" s="6">
        <v>382</v>
      </c>
      <c r="B151" s="1" t="s">
        <v>103</v>
      </c>
      <c r="C151" s="11"/>
      <c r="D151" s="62" t="s">
        <v>238</v>
      </c>
      <c r="E151" s="110" t="s">
        <v>240</v>
      </c>
      <c r="F151" s="110"/>
      <c r="G151" s="110"/>
      <c r="H151" s="110"/>
      <c r="I151" s="110"/>
      <c r="J151" s="110"/>
      <c r="K151" s="110" t="s">
        <v>241</v>
      </c>
      <c r="L151" s="110" t="s">
        <v>242</v>
      </c>
      <c r="M151" s="110" t="s">
        <v>243</v>
      </c>
      <c r="N151" s="110" t="s">
        <v>244</v>
      </c>
      <c r="O151" s="110" t="s">
        <v>126</v>
      </c>
      <c r="P151" s="110" t="s">
        <v>245</v>
      </c>
      <c r="Q151" s="110" t="s">
        <v>246</v>
      </c>
    </row>
    <row r="152" spans="1:17" ht="11.1" customHeight="1" x14ac:dyDescent="0.2">
      <c r="A152" s="6"/>
      <c r="B152" s="10" t="s">
        <v>104</v>
      </c>
      <c r="C152" s="11">
        <v>0.105</v>
      </c>
      <c r="D152" s="9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1.1" customHeight="1" x14ac:dyDescent="0.2">
      <c r="A153" s="6"/>
      <c r="B153" s="10" t="s">
        <v>52</v>
      </c>
      <c r="C153" s="11">
        <v>0.161</v>
      </c>
      <c r="D153" s="9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1.1" customHeight="1" x14ac:dyDescent="0.2">
      <c r="A154" s="6"/>
      <c r="B154" s="10" t="s">
        <v>62</v>
      </c>
      <c r="C154" s="11">
        <v>8.0000000000000002E-3</v>
      </c>
      <c r="D154" s="9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1.1" customHeight="1" x14ac:dyDescent="0.2">
      <c r="A155" s="6"/>
      <c r="B155" s="10" t="s">
        <v>55</v>
      </c>
      <c r="C155" s="11">
        <v>3.0000000000000001E-3</v>
      </c>
      <c r="D155" s="9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1.1" customHeight="1" x14ac:dyDescent="0.2">
      <c r="A156" s="6"/>
      <c r="B156" s="10" t="s">
        <v>53</v>
      </c>
      <c r="C156" s="68">
        <v>2.5000000000000001E-3</v>
      </c>
      <c r="D156" s="62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2.75" customHeight="1" x14ac:dyDescent="0.2">
      <c r="A157" s="6">
        <v>444</v>
      </c>
      <c r="B157" s="38" t="s">
        <v>247</v>
      </c>
      <c r="C157" s="11"/>
      <c r="D157" s="62" t="s">
        <v>63</v>
      </c>
      <c r="E157" s="7">
        <v>1.0289999999999999</v>
      </c>
      <c r="F157" s="7"/>
      <c r="G157" s="7"/>
      <c r="H157" s="7"/>
      <c r="I157" s="7"/>
      <c r="J157" s="7"/>
      <c r="K157" s="7">
        <v>2.085</v>
      </c>
      <c r="L157" s="7">
        <v>2.65</v>
      </c>
      <c r="M157" s="7">
        <v>33.51</v>
      </c>
      <c r="N157" s="7">
        <v>1.2E-2</v>
      </c>
      <c r="O157" s="7">
        <v>0.19500000000000001</v>
      </c>
      <c r="P157" s="7">
        <v>35.909999999999997</v>
      </c>
      <c r="Q157" s="7">
        <v>5.0999999999999997E-2</v>
      </c>
    </row>
    <row r="158" spans="1:17" ht="11.1" customHeight="1" x14ac:dyDescent="0.2">
      <c r="A158" s="6"/>
      <c r="B158" s="10" t="s">
        <v>77</v>
      </c>
      <c r="C158" s="11">
        <v>0.03</v>
      </c>
      <c r="D158" s="62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1.1" customHeight="1" x14ac:dyDescent="0.2">
      <c r="A159" s="6"/>
      <c r="B159" s="10" t="s">
        <v>53</v>
      </c>
      <c r="C159" s="68">
        <v>1.5E-3</v>
      </c>
      <c r="D159" s="62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1.1" customHeight="1" x14ac:dyDescent="0.2">
      <c r="A160" s="6"/>
      <c r="B160" s="10" t="s">
        <v>62</v>
      </c>
      <c r="C160" s="68">
        <v>1E-3</v>
      </c>
      <c r="D160" s="62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2.75" customHeight="1" x14ac:dyDescent="0.2">
      <c r="A161" s="6">
        <v>527</v>
      </c>
      <c r="B161" s="38" t="s">
        <v>65</v>
      </c>
      <c r="C161" s="61"/>
      <c r="D161" s="9" t="s">
        <v>64</v>
      </c>
      <c r="E161" s="7">
        <v>0.45</v>
      </c>
      <c r="F161" s="7"/>
      <c r="G161" s="7"/>
      <c r="H161" s="7"/>
      <c r="I161" s="7"/>
      <c r="J161" s="7"/>
      <c r="K161" s="7">
        <v>0</v>
      </c>
      <c r="L161" s="7">
        <v>24.3</v>
      </c>
      <c r="M161" s="7">
        <v>99</v>
      </c>
      <c r="N161" s="7">
        <v>8.9999999999999993E-3</v>
      </c>
      <c r="O161" s="7">
        <v>0.45</v>
      </c>
      <c r="P161" s="7">
        <v>25.5</v>
      </c>
      <c r="Q161" s="7">
        <v>1.35</v>
      </c>
    </row>
    <row r="162" spans="1:17" ht="11.1" customHeight="1" x14ac:dyDescent="0.2">
      <c r="A162" s="6"/>
      <c r="B162" s="31" t="s">
        <v>89</v>
      </c>
      <c r="C162" s="29">
        <v>2.1999999999999999E-2</v>
      </c>
      <c r="D162" s="9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1.1" customHeight="1" x14ac:dyDescent="0.2">
      <c r="A163" s="6"/>
      <c r="B163" s="10" t="s">
        <v>28</v>
      </c>
      <c r="C163" s="11">
        <v>1.7999999999999999E-2</v>
      </c>
      <c r="D163" s="9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</row>
    <row r="164" spans="1:17" ht="12.75" customHeight="1" x14ac:dyDescent="0.2">
      <c r="A164" s="6">
        <v>114</v>
      </c>
      <c r="B164" s="38" t="s">
        <v>20</v>
      </c>
      <c r="C164" s="11">
        <v>0.02</v>
      </c>
      <c r="D164" s="9" t="s">
        <v>49</v>
      </c>
      <c r="E164" s="7">
        <v>1.52</v>
      </c>
      <c r="F164" s="7"/>
      <c r="G164" s="7"/>
      <c r="H164" s="7"/>
      <c r="I164" s="7"/>
      <c r="J164" s="7"/>
      <c r="K164" s="7">
        <v>0.16</v>
      </c>
      <c r="L164" s="7">
        <v>9.84</v>
      </c>
      <c r="M164" s="7">
        <v>47</v>
      </c>
      <c r="N164" s="7">
        <v>2.1999999999999999E-2</v>
      </c>
      <c r="O164" s="7">
        <v>0</v>
      </c>
      <c r="P164" s="7">
        <v>4</v>
      </c>
      <c r="Q164" s="7">
        <v>0.22</v>
      </c>
    </row>
    <row r="165" spans="1:17" ht="12.75" customHeight="1" x14ac:dyDescent="0.2">
      <c r="A165" s="6">
        <v>115</v>
      </c>
      <c r="B165" s="38" t="s">
        <v>19</v>
      </c>
      <c r="C165" s="11">
        <v>3.5000000000000003E-2</v>
      </c>
      <c r="D165" s="9" t="s">
        <v>84</v>
      </c>
      <c r="E165" s="7">
        <v>2.31</v>
      </c>
      <c r="F165" s="7"/>
      <c r="G165" s="7"/>
      <c r="H165" s="7"/>
      <c r="I165" s="7"/>
      <c r="J165" s="7"/>
      <c r="K165" s="7">
        <v>0.42</v>
      </c>
      <c r="L165" s="7">
        <v>11.69</v>
      </c>
      <c r="M165" s="7">
        <v>60.9</v>
      </c>
      <c r="N165" s="7">
        <v>6.3E-2</v>
      </c>
      <c r="O165" s="7">
        <v>0</v>
      </c>
      <c r="P165" s="7">
        <v>12.25</v>
      </c>
      <c r="Q165" s="7">
        <v>1.36</v>
      </c>
    </row>
    <row r="166" spans="1:17" ht="12.75" customHeight="1" x14ac:dyDescent="0.2">
      <c r="A166" s="6"/>
      <c r="B166" s="120" t="s">
        <v>163</v>
      </c>
      <c r="C166" s="11"/>
      <c r="D166" s="62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2.75" customHeight="1" x14ac:dyDescent="0.2">
      <c r="A167" s="6">
        <v>124</v>
      </c>
      <c r="B167" s="38" t="s">
        <v>105</v>
      </c>
      <c r="C167" s="11"/>
      <c r="D167" s="62" t="s">
        <v>17</v>
      </c>
      <c r="E167" s="110" t="s">
        <v>304</v>
      </c>
      <c r="F167" s="110"/>
      <c r="G167" s="110"/>
      <c r="H167" s="110"/>
      <c r="I167" s="110"/>
      <c r="J167" s="110"/>
      <c r="K167" s="110" t="s">
        <v>305</v>
      </c>
      <c r="L167" s="110" t="s">
        <v>306</v>
      </c>
      <c r="M167" s="110" t="s">
        <v>307</v>
      </c>
      <c r="N167" s="110" t="s">
        <v>308</v>
      </c>
      <c r="O167" s="110" t="s">
        <v>309</v>
      </c>
      <c r="P167" s="110" t="s">
        <v>310</v>
      </c>
      <c r="Q167" s="110" t="s">
        <v>311</v>
      </c>
    </row>
    <row r="168" spans="1:17" ht="11.1" customHeight="1" x14ac:dyDescent="0.2">
      <c r="A168" s="6"/>
      <c r="B168" s="10" t="s">
        <v>51</v>
      </c>
      <c r="C168" s="11">
        <v>7.5999999999999998E-2</v>
      </c>
      <c r="D168" s="62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11.1" customHeight="1" x14ac:dyDescent="0.2">
      <c r="A169" s="6"/>
      <c r="B169" s="10" t="s">
        <v>33</v>
      </c>
      <c r="C169" s="11">
        <v>1.7000000000000001E-2</v>
      </c>
      <c r="D169" s="62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11.1" customHeight="1" x14ac:dyDescent="0.2">
      <c r="A170" s="6"/>
      <c r="B170" s="10" t="s">
        <v>66</v>
      </c>
      <c r="C170" s="11">
        <v>8.9999999999999993E-3</v>
      </c>
      <c r="D170" s="62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ht="11.1" customHeight="1" x14ac:dyDescent="0.2">
      <c r="A171" s="6"/>
      <c r="B171" s="10" t="s">
        <v>54</v>
      </c>
      <c r="C171" s="11">
        <v>7.0000000000000001E-3</v>
      </c>
      <c r="D171" s="62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ht="12.75" customHeight="1" x14ac:dyDescent="0.2">
      <c r="A172" s="6">
        <v>307</v>
      </c>
      <c r="B172" s="38" t="s">
        <v>164</v>
      </c>
      <c r="C172" s="11"/>
      <c r="D172" s="62" t="s">
        <v>106</v>
      </c>
      <c r="E172" s="110" t="s">
        <v>165</v>
      </c>
      <c r="F172" s="110"/>
      <c r="G172" s="110"/>
      <c r="H172" s="110"/>
      <c r="I172" s="110"/>
      <c r="J172" s="110"/>
      <c r="K172" s="110" t="s">
        <v>166</v>
      </c>
      <c r="L172" s="110" t="s">
        <v>167</v>
      </c>
      <c r="M172" s="110" t="s">
        <v>168</v>
      </c>
      <c r="N172" s="110" t="s">
        <v>169</v>
      </c>
      <c r="O172" s="110" t="s">
        <v>170</v>
      </c>
      <c r="P172" s="110" t="s">
        <v>171</v>
      </c>
      <c r="Q172" s="110" t="s">
        <v>172</v>
      </c>
    </row>
    <row r="173" spans="1:17" ht="11.1" customHeight="1" x14ac:dyDescent="0.2">
      <c r="A173" s="6"/>
      <c r="B173" s="10" t="s">
        <v>55</v>
      </c>
      <c r="C173" s="11">
        <v>5.5E-2</v>
      </c>
      <c r="D173" s="62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ht="11.1" customHeight="1" x14ac:dyDescent="0.2">
      <c r="A174" s="6"/>
      <c r="B174" s="10" t="s">
        <v>77</v>
      </c>
      <c r="C174" s="11">
        <v>3.5000000000000003E-2</v>
      </c>
      <c r="D174" s="62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ht="11.1" customHeight="1" x14ac:dyDescent="0.2">
      <c r="A175" s="6"/>
      <c r="B175" s="10" t="s">
        <v>62</v>
      </c>
      <c r="C175" s="11">
        <v>3.0000000000000001E-3</v>
      </c>
      <c r="D175" s="9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ht="12.75" customHeight="1" x14ac:dyDescent="0.2">
      <c r="A176" s="6">
        <v>514</v>
      </c>
      <c r="B176" s="38" t="s">
        <v>79</v>
      </c>
      <c r="C176" s="11"/>
      <c r="D176" s="9" t="s">
        <v>64</v>
      </c>
      <c r="E176" s="7">
        <v>2.88</v>
      </c>
      <c r="F176" s="7"/>
      <c r="G176" s="7"/>
      <c r="H176" s="7"/>
      <c r="I176" s="7"/>
      <c r="J176" s="7"/>
      <c r="K176" s="7">
        <v>2.4300000000000002</v>
      </c>
      <c r="L176" s="7">
        <v>14.31</v>
      </c>
      <c r="M176" s="7">
        <v>71.099999999999994</v>
      </c>
      <c r="N176" s="7">
        <v>3.5999999999999997E-2</v>
      </c>
      <c r="O176" s="7">
        <v>1.17</v>
      </c>
      <c r="P176" s="7">
        <v>113.4</v>
      </c>
      <c r="Q176" s="7">
        <v>0.09</v>
      </c>
    </row>
    <row r="177" spans="1:17" ht="11.1" customHeight="1" x14ac:dyDescent="0.2">
      <c r="A177" s="6"/>
      <c r="B177" s="10" t="s">
        <v>78</v>
      </c>
      <c r="C177" s="11">
        <v>1.8E-3</v>
      </c>
      <c r="D177" s="9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11.1" customHeight="1" x14ac:dyDescent="0.2">
      <c r="A178" s="6"/>
      <c r="B178" s="10" t="s">
        <v>77</v>
      </c>
      <c r="C178" s="11">
        <v>0.09</v>
      </c>
      <c r="D178" s="9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11.1" customHeight="1" x14ac:dyDescent="0.2">
      <c r="A179" s="6"/>
      <c r="B179" s="10" t="s">
        <v>28</v>
      </c>
      <c r="C179" s="11">
        <v>8.9999999999999993E-3</v>
      </c>
      <c r="D179" s="9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2.75" customHeight="1" x14ac:dyDescent="0.2">
      <c r="A180" s="6">
        <v>114</v>
      </c>
      <c r="B180" s="38" t="s">
        <v>20</v>
      </c>
      <c r="C180" s="11">
        <v>0.02</v>
      </c>
      <c r="D180" s="9" t="s">
        <v>49</v>
      </c>
      <c r="E180" s="7">
        <v>1.52</v>
      </c>
      <c r="F180" s="7"/>
      <c r="G180" s="7"/>
      <c r="H180" s="7"/>
      <c r="I180" s="7"/>
      <c r="J180" s="7"/>
      <c r="K180" s="7">
        <v>0.16</v>
      </c>
      <c r="L180" s="7">
        <v>9.84</v>
      </c>
      <c r="M180" s="7">
        <v>47</v>
      </c>
      <c r="N180" s="7">
        <v>2.1999999999999999E-2</v>
      </c>
      <c r="O180" s="7">
        <v>0</v>
      </c>
      <c r="P180" s="7">
        <v>4</v>
      </c>
      <c r="Q180" s="7">
        <v>0.22</v>
      </c>
    </row>
    <row r="181" spans="1:17" ht="12.75" customHeight="1" x14ac:dyDescent="0.2">
      <c r="A181" s="163"/>
      <c r="B181" s="94"/>
      <c r="C181" s="44"/>
      <c r="D181" s="95"/>
      <c r="E181" s="96">
        <f>SUM(E124:E180)</f>
        <v>20.888999999999996</v>
      </c>
      <c r="F181" s="97"/>
      <c r="G181" s="97"/>
      <c r="H181" s="97"/>
      <c r="I181" s="97"/>
      <c r="J181" s="97"/>
      <c r="K181" s="96">
        <f>SUM(K124:K180)</f>
        <v>30.590000000000003</v>
      </c>
      <c r="L181" s="96">
        <f>SUM(L124:L180)</f>
        <v>175.21500000000003</v>
      </c>
      <c r="M181" s="98">
        <f>SUM(M124:M180)</f>
        <v>1044.31</v>
      </c>
      <c r="N181" s="85">
        <f>SUM(N124:N180)</f>
        <v>0.29250000000000004</v>
      </c>
      <c r="O181" s="96">
        <f>SUM(O124:O180)</f>
        <v>21.015000000000001</v>
      </c>
      <c r="P181" s="96">
        <f>SUM(P125:P180)</f>
        <v>382.65999999999997</v>
      </c>
      <c r="Q181" s="98">
        <f>SUM(Q124:Q180)</f>
        <v>7.726</v>
      </c>
    </row>
    <row r="182" spans="1:17" ht="12.75" customHeight="1" x14ac:dyDescent="0.2">
      <c r="A182" s="100"/>
      <c r="B182" s="101"/>
      <c r="C182" s="102"/>
      <c r="D182" s="103"/>
      <c r="E182" s="104"/>
      <c r="F182" s="103"/>
      <c r="G182" s="103"/>
      <c r="H182" s="103"/>
      <c r="I182" s="103"/>
      <c r="J182" s="103"/>
      <c r="K182" s="104"/>
      <c r="L182" s="104"/>
      <c r="M182" s="104"/>
      <c r="N182" s="104"/>
      <c r="O182" s="104"/>
      <c r="P182" s="104"/>
      <c r="Q182" s="104"/>
    </row>
    <row r="183" spans="1:17" ht="12.75" customHeight="1" x14ac:dyDescent="0.2">
      <c r="A183" s="105"/>
      <c r="B183" s="106"/>
      <c r="C183" s="107"/>
      <c r="D183" s="108"/>
      <c r="E183" s="109"/>
      <c r="F183" s="108"/>
      <c r="G183" s="108"/>
      <c r="H183" s="108"/>
      <c r="I183" s="108"/>
      <c r="J183" s="108"/>
      <c r="K183" s="109"/>
      <c r="L183" s="109"/>
      <c r="M183" s="109"/>
      <c r="N183" s="109"/>
      <c r="O183" s="109"/>
      <c r="P183" s="109"/>
      <c r="Q183" s="109"/>
    </row>
    <row r="184" spans="1:17" ht="12.75" customHeight="1" x14ac:dyDescent="0.2">
      <c r="A184" s="361" t="s">
        <v>0</v>
      </c>
      <c r="B184" s="363" t="s">
        <v>1</v>
      </c>
      <c r="C184" s="365" t="s">
        <v>2</v>
      </c>
      <c r="D184" s="367" t="s">
        <v>3</v>
      </c>
      <c r="E184" s="367" t="s">
        <v>4</v>
      </c>
      <c r="F184" s="99"/>
      <c r="G184" s="99"/>
      <c r="H184" s="99"/>
      <c r="I184" s="99"/>
      <c r="J184" s="99"/>
      <c r="K184" s="367" t="s">
        <v>5</v>
      </c>
      <c r="L184" s="367" t="s">
        <v>6</v>
      </c>
      <c r="M184" s="367" t="s">
        <v>7</v>
      </c>
      <c r="N184" s="367" t="s">
        <v>8</v>
      </c>
      <c r="O184" s="367"/>
      <c r="P184" s="367" t="s">
        <v>9</v>
      </c>
      <c r="Q184" s="367"/>
    </row>
    <row r="185" spans="1:17" ht="12.75" customHeight="1" x14ac:dyDescent="0.2">
      <c r="A185" s="362"/>
      <c r="B185" s="364"/>
      <c r="C185" s="366"/>
      <c r="D185" s="360"/>
      <c r="E185" s="360"/>
      <c r="F185" s="3"/>
      <c r="G185" s="3"/>
      <c r="H185" s="3"/>
      <c r="I185" s="3"/>
      <c r="J185" s="3"/>
      <c r="K185" s="360"/>
      <c r="L185" s="360"/>
      <c r="M185" s="360"/>
      <c r="N185" s="4" t="s">
        <v>10</v>
      </c>
      <c r="O185" s="4" t="s">
        <v>11</v>
      </c>
      <c r="P185" s="4" t="s">
        <v>12</v>
      </c>
      <c r="Q185" s="4" t="s">
        <v>69</v>
      </c>
    </row>
    <row r="186" spans="1:17" ht="12.75" customHeight="1" x14ac:dyDescent="0.25">
      <c r="A186" s="86"/>
      <c r="B186" s="87" t="s">
        <v>107</v>
      </c>
      <c r="C186" s="81"/>
      <c r="D186" s="13"/>
      <c r="E186" s="2"/>
      <c r="F186" s="24"/>
      <c r="G186" s="24"/>
      <c r="H186" s="24"/>
      <c r="I186" s="24"/>
      <c r="J186" s="24"/>
      <c r="K186" s="2"/>
      <c r="L186" s="2"/>
      <c r="M186" s="2"/>
      <c r="N186" s="28"/>
      <c r="O186" s="28"/>
      <c r="P186" s="28"/>
      <c r="Q186" s="28"/>
    </row>
    <row r="187" spans="1:17" ht="12.75" customHeight="1" x14ac:dyDescent="0.2">
      <c r="A187" s="6"/>
      <c r="B187" s="122" t="s">
        <v>92</v>
      </c>
      <c r="C187" s="11"/>
      <c r="D187" s="1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2.75" customHeight="1" x14ac:dyDescent="0.2">
      <c r="A188" s="6">
        <v>99</v>
      </c>
      <c r="B188" s="38" t="s">
        <v>277</v>
      </c>
      <c r="C188" s="8"/>
      <c r="D188" s="62" t="s">
        <v>278</v>
      </c>
      <c r="E188" s="7">
        <v>1.54</v>
      </c>
      <c r="F188" s="7"/>
      <c r="G188" s="7"/>
      <c r="H188" s="7"/>
      <c r="I188" s="7"/>
      <c r="J188" s="7"/>
      <c r="K188" s="7">
        <v>4.28</v>
      </c>
      <c r="L188" s="7">
        <v>10.37</v>
      </c>
      <c r="M188" s="7">
        <v>84.4</v>
      </c>
      <c r="N188" s="7">
        <v>2.1999999999999999E-2</v>
      </c>
      <c r="O188" s="7">
        <v>0</v>
      </c>
      <c r="P188" s="7">
        <v>4.5999999999999996</v>
      </c>
      <c r="Q188" s="7">
        <v>0.23</v>
      </c>
    </row>
    <row r="189" spans="1:17" ht="11.1" customHeight="1" x14ac:dyDescent="0.2">
      <c r="A189" s="6"/>
      <c r="B189" s="10" t="s">
        <v>62</v>
      </c>
      <c r="C189" s="8">
        <v>5.0000000000000001E-3</v>
      </c>
      <c r="D189" s="62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1.1" customHeight="1" x14ac:dyDescent="0.2">
      <c r="A190" s="6"/>
      <c r="B190" s="10" t="s">
        <v>44</v>
      </c>
      <c r="C190" s="8">
        <v>0.02</v>
      </c>
      <c r="D190" s="62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2.75" customHeight="1" x14ac:dyDescent="0.2">
      <c r="A191" s="6">
        <v>301</v>
      </c>
      <c r="B191" s="38" t="s">
        <v>115</v>
      </c>
      <c r="C191" s="11"/>
      <c r="D191" s="9" t="s">
        <v>18</v>
      </c>
      <c r="E191" s="111">
        <v>6.05</v>
      </c>
      <c r="F191" s="111"/>
      <c r="G191" s="111"/>
      <c r="H191" s="111"/>
      <c r="I191" s="111"/>
      <c r="J191" s="111"/>
      <c r="K191" s="111">
        <v>5.05</v>
      </c>
      <c r="L191" s="111">
        <v>17</v>
      </c>
      <c r="M191" s="111">
        <v>137.5</v>
      </c>
      <c r="N191" s="132">
        <v>0.04</v>
      </c>
      <c r="O191" s="135">
        <v>0.05</v>
      </c>
      <c r="P191" s="132">
        <v>103.5</v>
      </c>
      <c r="Q191" s="132">
        <v>0.55000000000000004</v>
      </c>
    </row>
    <row r="192" spans="1:17" ht="11.1" customHeight="1" x14ac:dyDescent="0.2">
      <c r="A192" s="6"/>
      <c r="B192" s="10" t="s">
        <v>116</v>
      </c>
      <c r="C192" s="11">
        <v>2.9000000000000001E-2</v>
      </c>
      <c r="D192" s="9"/>
      <c r="E192" s="111"/>
      <c r="F192" s="111"/>
      <c r="G192" s="111"/>
      <c r="H192" s="111"/>
      <c r="I192" s="111"/>
      <c r="J192" s="111"/>
      <c r="K192" s="111"/>
      <c r="L192" s="111"/>
      <c r="M192" s="111"/>
      <c r="N192" s="132"/>
      <c r="O192" s="133"/>
      <c r="P192" s="132"/>
      <c r="Q192" s="132"/>
    </row>
    <row r="193" spans="1:17" ht="11.1" customHeight="1" x14ac:dyDescent="0.2">
      <c r="A193" s="6"/>
      <c r="B193" s="10" t="s">
        <v>62</v>
      </c>
      <c r="C193" s="11">
        <v>2E-3</v>
      </c>
      <c r="D193" s="9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</row>
    <row r="194" spans="1:17" ht="11.1" customHeight="1" x14ac:dyDescent="0.2">
      <c r="A194" s="6"/>
      <c r="B194" s="10" t="s">
        <v>42</v>
      </c>
      <c r="C194" s="11">
        <v>1.0999999999999999E-2</v>
      </c>
      <c r="D194" s="9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</row>
    <row r="195" spans="1:17" ht="12.75" customHeight="1" x14ac:dyDescent="0.2">
      <c r="A195" s="6">
        <v>506</v>
      </c>
      <c r="B195" s="38" t="s">
        <v>295</v>
      </c>
      <c r="C195" s="11"/>
      <c r="D195" s="9" t="s">
        <v>64</v>
      </c>
      <c r="E195" s="7">
        <v>0.09</v>
      </c>
      <c r="F195" s="7"/>
      <c r="G195" s="7"/>
      <c r="H195" s="7"/>
      <c r="I195" s="7"/>
      <c r="J195" s="7"/>
      <c r="K195" s="7">
        <v>0</v>
      </c>
      <c r="L195" s="7">
        <v>13.7</v>
      </c>
      <c r="M195" s="7">
        <v>54.9</v>
      </c>
      <c r="N195" s="7">
        <v>0</v>
      </c>
      <c r="O195" s="7">
        <v>1.26</v>
      </c>
      <c r="P195" s="7">
        <v>4.5</v>
      </c>
      <c r="Q195" s="7">
        <v>0.36</v>
      </c>
    </row>
    <row r="196" spans="1:17" ht="11.1" customHeight="1" x14ac:dyDescent="0.2">
      <c r="A196" s="6"/>
      <c r="B196" s="10" t="s">
        <v>296</v>
      </c>
      <c r="C196" s="68">
        <v>8.9999999999999998E-4</v>
      </c>
      <c r="D196" s="9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1.1" customHeight="1" x14ac:dyDescent="0.2">
      <c r="A197" s="6"/>
      <c r="B197" s="10" t="s">
        <v>28</v>
      </c>
      <c r="C197" s="11">
        <v>1.2999999999999999E-2</v>
      </c>
      <c r="D197" s="9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2.75" customHeight="1" x14ac:dyDescent="0.2">
      <c r="A198" s="6">
        <v>609</v>
      </c>
      <c r="B198" s="1" t="s">
        <v>248</v>
      </c>
      <c r="C198" s="11">
        <v>0.03</v>
      </c>
      <c r="D198" s="62" t="s">
        <v>63</v>
      </c>
      <c r="E198" s="7">
        <v>2.25</v>
      </c>
      <c r="F198" s="7"/>
      <c r="G198" s="7"/>
      <c r="H198" s="7"/>
      <c r="I198" s="7"/>
      <c r="J198" s="7"/>
      <c r="K198" s="7">
        <v>2.94</v>
      </c>
      <c r="L198" s="7">
        <v>22.32</v>
      </c>
      <c r="M198" s="7">
        <v>125.1</v>
      </c>
      <c r="N198" s="7">
        <v>2.4E-2</v>
      </c>
      <c r="O198" s="7">
        <v>0</v>
      </c>
      <c r="P198" s="7">
        <v>8.6999999999999993</v>
      </c>
      <c r="Q198" s="7">
        <v>0.63</v>
      </c>
    </row>
    <row r="199" spans="1:17" ht="12.75" customHeight="1" x14ac:dyDescent="0.2">
      <c r="A199" s="6">
        <v>118</v>
      </c>
      <c r="B199" s="92" t="s">
        <v>86</v>
      </c>
      <c r="C199" s="29">
        <v>0.14899999999999999</v>
      </c>
      <c r="D199" s="62" t="s">
        <v>297</v>
      </c>
      <c r="E199" s="7">
        <v>0.53</v>
      </c>
      <c r="F199" s="7"/>
      <c r="G199" s="7"/>
      <c r="H199" s="7"/>
      <c r="I199" s="7"/>
      <c r="J199" s="7"/>
      <c r="K199" s="7">
        <v>0.53</v>
      </c>
      <c r="L199" s="7">
        <v>13.03</v>
      </c>
      <c r="M199" s="7">
        <v>62.5</v>
      </c>
      <c r="N199" s="7">
        <v>0.04</v>
      </c>
      <c r="O199" s="7">
        <v>13.3</v>
      </c>
      <c r="P199" s="7">
        <v>21.28</v>
      </c>
      <c r="Q199" s="7">
        <v>2.93</v>
      </c>
    </row>
    <row r="200" spans="1:17" ht="12.75" customHeight="1" x14ac:dyDescent="0.2">
      <c r="A200" s="6"/>
      <c r="B200" s="120" t="s">
        <v>73</v>
      </c>
      <c r="C200" s="11"/>
      <c r="D200" s="9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2.75" customHeight="1" x14ac:dyDescent="0.2">
      <c r="A201" s="6">
        <v>112</v>
      </c>
      <c r="B201" s="38" t="s">
        <v>74</v>
      </c>
      <c r="C201" s="11"/>
      <c r="D201" s="62" t="s">
        <v>18</v>
      </c>
      <c r="E201" s="7">
        <v>0.8</v>
      </c>
      <c r="F201" s="7"/>
      <c r="G201" s="7"/>
      <c r="H201" s="7"/>
      <c r="I201" s="7"/>
      <c r="J201" s="7"/>
      <c r="K201" s="7">
        <v>0.1</v>
      </c>
      <c r="L201" s="7">
        <v>2.5</v>
      </c>
      <c r="M201" s="7">
        <v>14</v>
      </c>
      <c r="N201" s="7">
        <v>0.06</v>
      </c>
      <c r="O201" s="7">
        <v>25</v>
      </c>
      <c r="P201" s="7">
        <v>14</v>
      </c>
      <c r="Q201" s="7">
        <v>0.9</v>
      </c>
    </row>
    <row r="202" spans="1:17" ht="11.1" customHeight="1" x14ac:dyDescent="0.2">
      <c r="A202" s="6"/>
      <c r="B202" s="10" t="s">
        <v>75</v>
      </c>
      <c r="C202" s="11">
        <v>0.105</v>
      </c>
      <c r="D202" s="9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2.75" customHeight="1" x14ac:dyDescent="0.2">
      <c r="A203" s="6">
        <v>148</v>
      </c>
      <c r="B203" s="1" t="s">
        <v>270</v>
      </c>
      <c r="C203" s="11"/>
      <c r="D203" s="9" t="s">
        <v>15</v>
      </c>
      <c r="E203" s="7">
        <v>1.32</v>
      </c>
      <c r="F203" s="7"/>
      <c r="G203" s="7"/>
      <c r="H203" s="7"/>
      <c r="I203" s="7"/>
      <c r="J203" s="7"/>
      <c r="K203" s="7">
        <v>3.88</v>
      </c>
      <c r="L203" s="7">
        <v>5.6</v>
      </c>
      <c r="M203" s="7">
        <v>62.6</v>
      </c>
      <c r="N203" s="7">
        <v>2.1999999999999999E-2</v>
      </c>
      <c r="O203" s="7">
        <v>10.86</v>
      </c>
      <c r="P203" s="7">
        <v>34.200000000000003</v>
      </c>
      <c r="Q203" s="7">
        <v>0.88</v>
      </c>
    </row>
    <row r="204" spans="1:17" ht="11.1" customHeight="1" x14ac:dyDescent="0.2">
      <c r="A204" s="6"/>
      <c r="B204" s="10" t="s">
        <v>52</v>
      </c>
      <c r="C204" s="11">
        <v>0.04</v>
      </c>
      <c r="D204" s="62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1.1" customHeight="1" x14ac:dyDescent="0.2">
      <c r="A205" s="6"/>
      <c r="B205" s="10" t="s">
        <v>57</v>
      </c>
      <c r="C205" s="11">
        <v>3.7999999999999999E-2</v>
      </c>
      <c r="D205" s="9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1.1" customHeight="1" x14ac:dyDescent="0.2">
      <c r="A206" s="6"/>
      <c r="B206" s="10" t="s">
        <v>23</v>
      </c>
      <c r="C206" s="11">
        <v>1.4999999999999999E-2</v>
      </c>
      <c r="D206" s="9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1.1" customHeight="1" x14ac:dyDescent="0.2">
      <c r="A207" s="6"/>
      <c r="B207" s="10" t="s">
        <v>33</v>
      </c>
      <c r="C207" s="11">
        <v>5.0000000000000001E-3</v>
      </c>
      <c r="D207" s="9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1.1" customHeight="1" x14ac:dyDescent="0.2">
      <c r="A208" s="6"/>
      <c r="B208" s="10" t="s">
        <v>271</v>
      </c>
      <c r="C208" s="11">
        <v>8.0000000000000002E-3</v>
      </c>
      <c r="D208" s="62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9" ht="11.1" customHeight="1" x14ac:dyDescent="0.2">
      <c r="A209" s="6"/>
      <c r="B209" s="10" t="s">
        <v>62</v>
      </c>
      <c r="C209" s="11">
        <v>4.0000000000000001E-3</v>
      </c>
      <c r="D209" s="9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9" ht="12.75" customHeight="1" x14ac:dyDescent="0.2">
      <c r="A210" s="6">
        <v>376</v>
      </c>
      <c r="B210" s="38" t="s">
        <v>322</v>
      </c>
      <c r="C210" s="11"/>
      <c r="D210" s="9" t="s">
        <v>323</v>
      </c>
      <c r="E210" s="131">
        <v>10.199999999999999</v>
      </c>
      <c r="F210" s="110"/>
      <c r="G210" s="110"/>
      <c r="H210" s="110"/>
      <c r="I210" s="110"/>
      <c r="J210" s="110"/>
      <c r="K210" s="131">
        <v>6.35</v>
      </c>
      <c r="L210" s="131">
        <v>1.05</v>
      </c>
      <c r="M210" s="131">
        <v>102</v>
      </c>
      <c r="N210" s="131">
        <v>2.5000000000000001E-2</v>
      </c>
      <c r="O210" s="131">
        <v>0</v>
      </c>
      <c r="P210" s="131">
        <v>4.5</v>
      </c>
      <c r="Q210" s="131">
        <v>1</v>
      </c>
      <c r="R210" s="112"/>
      <c r="S210" s="112"/>
    </row>
    <row r="211" spans="1:19" ht="11.1" customHeight="1" x14ac:dyDescent="0.2">
      <c r="A211" s="6"/>
      <c r="B211" s="10" t="s">
        <v>111</v>
      </c>
      <c r="C211" s="11">
        <v>6.8500000000000005E-2</v>
      </c>
      <c r="D211" s="9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9" ht="11.1" customHeight="1" x14ac:dyDescent="0.2">
      <c r="A212" s="6"/>
      <c r="B212" s="10" t="s">
        <v>62</v>
      </c>
      <c r="C212" s="11">
        <v>2E-3</v>
      </c>
      <c r="D212" s="9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9" ht="11.1" customHeight="1" x14ac:dyDescent="0.2">
      <c r="A213" s="6"/>
      <c r="B213" s="199" t="s">
        <v>325</v>
      </c>
      <c r="C213" s="197" t="s">
        <v>63</v>
      </c>
      <c r="D213" s="9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9" ht="11.1" customHeight="1" x14ac:dyDescent="0.2">
      <c r="A214" s="6"/>
      <c r="B214" s="10" t="s">
        <v>35</v>
      </c>
      <c r="C214" s="11">
        <v>0.03</v>
      </c>
      <c r="D214" s="9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9" ht="11.1" customHeight="1" x14ac:dyDescent="0.2">
      <c r="A215" s="6"/>
      <c r="B215" s="10" t="s">
        <v>53</v>
      </c>
      <c r="C215" s="11">
        <v>1.5E-3</v>
      </c>
      <c r="D215" s="9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9" ht="11.1" customHeight="1" x14ac:dyDescent="0.2">
      <c r="A216" s="6"/>
      <c r="B216" s="10" t="s">
        <v>62</v>
      </c>
      <c r="C216" s="11">
        <v>2E-3</v>
      </c>
      <c r="D216" s="9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9" ht="12.75" customHeight="1" x14ac:dyDescent="0.2">
      <c r="A217" s="6">
        <v>179</v>
      </c>
      <c r="B217" s="38" t="s">
        <v>258</v>
      </c>
      <c r="C217" s="11"/>
      <c r="D217" s="62" t="s">
        <v>18</v>
      </c>
      <c r="E217" s="7">
        <v>3.1</v>
      </c>
      <c r="F217" s="7"/>
      <c r="G217" s="7"/>
      <c r="H217" s="7"/>
      <c r="I217" s="7"/>
      <c r="J217" s="7"/>
      <c r="K217" s="7">
        <v>4.2</v>
      </c>
      <c r="L217" s="7">
        <v>15.4</v>
      </c>
      <c r="M217" s="7">
        <v>112</v>
      </c>
      <c r="N217" s="7">
        <v>0.11</v>
      </c>
      <c r="O217" s="7">
        <v>12.8</v>
      </c>
      <c r="P217" s="7">
        <v>44</v>
      </c>
      <c r="Q217" s="7">
        <v>0.8</v>
      </c>
    </row>
    <row r="218" spans="1:19" ht="11.1" customHeight="1" x14ac:dyDescent="0.2">
      <c r="A218" s="6"/>
      <c r="B218" s="10" t="s">
        <v>52</v>
      </c>
      <c r="C218" s="11">
        <v>0.13200000000000001</v>
      </c>
      <c r="D218" s="9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9" ht="11.1" customHeight="1" x14ac:dyDescent="0.2">
      <c r="A219" s="6"/>
      <c r="B219" s="10" t="s">
        <v>62</v>
      </c>
      <c r="C219" s="11">
        <v>4.0000000000000001E-3</v>
      </c>
      <c r="D219" s="9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</row>
    <row r="220" spans="1:19" ht="12.75" customHeight="1" x14ac:dyDescent="0.2">
      <c r="A220" s="6">
        <v>526</v>
      </c>
      <c r="B220" s="38" t="s">
        <v>299</v>
      </c>
      <c r="C220" s="11"/>
      <c r="D220" s="9" t="s">
        <v>64</v>
      </c>
      <c r="E220" s="7">
        <v>0.45</v>
      </c>
      <c r="F220" s="7"/>
      <c r="G220" s="7"/>
      <c r="H220" s="7"/>
      <c r="I220" s="7"/>
      <c r="J220" s="7"/>
      <c r="K220" s="7">
        <v>0.18</v>
      </c>
      <c r="L220" s="7">
        <v>20.7</v>
      </c>
      <c r="M220" s="7">
        <v>86.4</v>
      </c>
      <c r="N220" s="7">
        <v>1.7999999999999999E-2</v>
      </c>
      <c r="O220" s="7">
        <v>3.87</v>
      </c>
      <c r="P220" s="7">
        <v>19.8</v>
      </c>
      <c r="Q220" s="7">
        <v>0.99</v>
      </c>
    </row>
    <row r="221" spans="1:19" ht="11.1" customHeight="1" x14ac:dyDescent="0.2">
      <c r="A221" s="6"/>
      <c r="B221" s="10" t="s">
        <v>275</v>
      </c>
      <c r="C221" s="68">
        <v>4.1000000000000002E-2</v>
      </c>
      <c r="D221" s="9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9" ht="11.1" customHeight="1" x14ac:dyDescent="0.2">
      <c r="A222" s="6"/>
      <c r="B222" s="10" t="s">
        <v>28</v>
      </c>
      <c r="C222" s="11">
        <v>1.2999999999999999E-2</v>
      </c>
      <c r="D222" s="9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9" ht="12" customHeight="1" x14ac:dyDescent="0.2">
      <c r="A223" s="6">
        <v>114</v>
      </c>
      <c r="B223" s="38" t="s">
        <v>20</v>
      </c>
      <c r="C223" s="11">
        <v>0.02</v>
      </c>
      <c r="D223" s="9" t="s">
        <v>49</v>
      </c>
      <c r="E223" s="7">
        <v>1.52</v>
      </c>
      <c r="F223" s="7"/>
      <c r="G223" s="7"/>
      <c r="H223" s="7"/>
      <c r="I223" s="7"/>
      <c r="J223" s="7"/>
      <c r="K223" s="7">
        <v>0.16</v>
      </c>
      <c r="L223" s="7">
        <v>9.84</v>
      </c>
      <c r="M223" s="7">
        <v>47</v>
      </c>
      <c r="N223" s="7">
        <v>2.1999999999999999E-2</v>
      </c>
      <c r="O223" s="7">
        <v>0</v>
      </c>
      <c r="P223" s="7">
        <v>4</v>
      </c>
      <c r="Q223" s="7">
        <v>0.22</v>
      </c>
    </row>
    <row r="224" spans="1:19" ht="12.75" customHeight="1" x14ac:dyDescent="0.2">
      <c r="A224" s="6">
        <v>115</v>
      </c>
      <c r="B224" s="38" t="s">
        <v>19</v>
      </c>
      <c r="C224" s="11">
        <v>3.5000000000000003E-2</v>
      </c>
      <c r="D224" s="9" t="s">
        <v>84</v>
      </c>
      <c r="E224" s="111">
        <v>2.31</v>
      </c>
      <c r="F224" s="111"/>
      <c r="G224" s="111"/>
      <c r="H224" s="111"/>
      <c r="I224" s="111"/>
      <c r="J224" s="111"/>
      <c r="K224" s="111">
        <v>0.42</v>
      </c>
      <c r="L224" s="111">
        <v>11.69</v>
      </c>
      <c r="M224" s="111">
        <v>60.9</v>
      </c>
      <c r="N224" s="111">
        <v>6.3E-2</v>
      </c>
      <c r="O224" s="111">
        <v>0</v>
      </c>
      <c r="P224" s="111">
        <v>12.25</v>
      </c>
      <c r="Q224" s="111">
        <v>1.36</v>
      </c>
    </row>
    <row r="225" spans="1:17" ht="12.75" customHeight="1" x14ac:dyDescent="0.2">
      <c r="A225" s="6"/>
      <c r="B225" s="120" t="s">
        <v>163</v>
      </c>
      <c r="C225" s="11"/>
      <c r="D225" s="62"/>
      <c r="E225" s="111"/>
      <c r="F225" s="111"/>
      <c r="G225" s="111"/>
      <c r="H225" s="111"/>
      <c r="I225" s="111"/>
      <c r="J225" s="111"/>
      <c r="K225" s="111"/>
      <c r="L225" s="111"/>
      <c r="M225" s="111"/>
      <c r="N225" s="132"/>
      <c r="O225" s="133"/>
      <c r="P225" s="132"/>
      <c r="Q225" s="134"/>
    </row>
    <row r="226" spans="1:17" ht="12.75" customHeight="1" x14ac:dyDescent="0.2">
      <c r="A226" s="6">
        <v>324</v>
      </c>
      <c r="B226" s="38" t="s">
        <v>286</v>
      </c>
      <c r="C226" s="11"/>
      <c r="D226" s="9" t="s">
        <v>317</v>
      </c>
      <c r="E226" s="7">
        <v>13.86</v>
      </c>
      <c r="F226" s="7"/>
      <c r="G226" s="7"/>
      <c r="H226" s="7"/>
      <c r="I226" s="7"/>
      <c r="J226" s="7"/>
      <c r="K226" s="7">
        <v>13.66</v>
      </c>
      <c r="L226" s="7">
        <v>18.8</v>
      </c>
      <c r="M226" s="7">
        <v>258</v>
      </c>
      <c r="N226" s="7">
        <v>0.05</v>
      </c>
      <c r="O226" s="7">
        <v>0.2</v>
      </c>
      <c r="P226" s="7">
        <v>116.6</v>
      </c>
      <c r="Q226" s="7">
        <v>0.66</v>
      </c>
    </row>
    <row r="227" spans="1:17" ht="11.1" customHeight="1" x14ac:dyDescent="0.2">
      <c r="A227" s="6"/>
      <c r="B227" s="10" t="s">
        <v>41</v>
      </c>
      <c r="C227" s="11">
        <v>7.5999999999999998E-2</v>
      </c>
      <c r="D227" s="9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1.1" customHeight="1" x14ac:dyDescent="0.2">
      <c r="A228" s="6"/>
      <c r="B228" s="10" t="s">
        <v>56</v>
      </c>
      <c r="C228" s="11">
        <v>1.4999999999999999E-2</v>
      </c>
      <c r="D228" s="9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1.1" customHeight="1" x14ac:dyDescent="0.2">
      <c r="A229" s="6"/>
      <c r="B229" s="10" t="s">
        <v>316</v>
      </c>
      <c r="C229" s="11">
        <v>8.0000000000000002E-3</v>
      </c>
      <c r="D229" s="9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1.1" customHeight="1" x14ac:dyDescent="0.2">
      <c r="A230" s="6"/>
      <c r="B230" s="10" t="s">
        <v>55</v>
      </c>
      <c r="C230" s="11">
        <v>7.0000000000000001E-3</v>
      </c>
      <c r="D230" s="9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1.1" customHeight="1" x14ac:dyDescent="0.2">
      <c r="A231" s="6"/>
      <c r="B231" s="10" t="s">
        <v>28</v>
      </c>
      <c r="C231" s="11">
        <v>7.0000000000000001E-3</v>
      </c>
      <c r="D231" s="9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1.1" customHeight="1" x14ac:dyDescent="0.2">
      <c r="A232" s="6"/>
      <c r="B232" s="10" t="s">
        <v>62</v>
      </c>
      <c r="C232" s="11">
        <v>3.0000000000000001E-3</v>
      </c>
      <c r="D232" s="9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1.1" customHeight="1" x14ac:dyDescent="0.2">
      <c r="A233" s="6"/>
      <c r="B233" s="10" t="s">
        <v>35</v>
      </c>
      <c r="C233" s="11">
        <v>3.0000000000000001E-3</v>
      </c>
      <c r="D233" s="9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2.75" customHeight="1" x14ac:dyDescent="0.2">
      <c r="A234" s="6">
        <v>449</v>
      </c>
      <c r="B234" s="38" t="s">
        <v>312</v>
      </c>
      <c r="C234" s="11"/>
      <c r="D234" s="9" t="s">
        <v>49</v>
      </c>
      <c r="E234" s="7">
        <v>0.52</v>
      </c>
      <c r="F234" s="7"/>
      <c r="G234" s="7"/>
      <c r="H234" s="7"/>
      <c r="I234" s="7"/>
      <c r="J234" s="7"/>
      <c r="K234" s="131">
        <v>1.27</v>
      </c>
      <c r="L234" s="131">
        <v>3.14</v>
      </c>
      <c r="M234" s="131">
        <v>26.1</v>
      </c>
      <c r="N234" s="131">
        <v>6.0000000000000001E-3</v>
      </c>
      <c r="O234" s="131">
        <v>0.14599999999999999</v>
      </c>
      <c r="P234" s="131">
        <v>18.02</v>
      </c>
      <c r="Q234" s="131">
        <v>3.5999999999999997E-2</v>
      </c>
    </row>
    <row r="235" spans="1:17" ht="12.75" customHeight="1" x14ac:dyDescent="0.2">
      <c r="A235" s="6"/>
      <c r="B235" s="10" t="s">
        <v>77</v>
      </c>
      <c r="C235" s="11">
        <v>1.4999999999999999E-2</v>
      </c>
      <c r="D235" s="9"/>
      <c r="E235" s="7"/>
      <c r="F235" s="7"/>
      <c r="G235" s="7"/>
      <c r="H235" s="7"/>
      <c r="I235" s="7"/>
      <c r="J235" s="7"/>
      <c r="K235" s="131"/>
      <c r="L235" s="131"/>
      <c r="M235" s="131"/>
      <c r="N235" s="131"/>
      <c r="O235" s="131"/>
      <c r="P235" s="131"/>
      <c r="Q235" s="131"/>
    </row>
    <row r="236" spans="1:17" ht="11.1" customHeight="1" x14ac:dyDescent="0.2">
      <c r="A236" s="6"/>
      <c r="B236" s="10" t="s">
        <v>53</v>
      </c>
      <c r="C236" s="11">
        <v>8.0000000000000004E-4</v>
      </c>
      <c r="D236" s="9"/>
      <c r="E236" s="7"/>
      <c r="F236" s="7"/>
      <c r="G236" s="7"/>
      <c r="H236" s="7"/>
      <c r="I236" s="7"/>
      <c r="J236" s="7"/>
      <c r="K236" s="131"/>
      <c r="L236" s="131"/>
      <c r="M236" s="131"/>
      <c r="N236" s="131"/>
      <c r="O236" s="131"/>
      <c r="P236" s="131"/>
      <c r="Q236" s="131"/>
    </row>
    <row r="237" spans="1:17" ht="11.1" customHeight="1" x14ac:dyDescent="0.2">
      <c r="A237" s="6"/>
      <c r="B237" s="10" t="s">
        <v>62</v>
      </c>
      <c r="C237" s="68">
        <v>8.0000000000000004E-4</v>
      </c>
      <c r="D237" s="62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1.1" customHeight="1" x14ac:dyDescent="0.2">
      <c r="A238" s="6"/>
      <c r="B238" s="10" t="s">
        <v>28</v>
      </c>
      <c r="C238" s="11">
        <v>2E-3</v>
      </c>
      <c r="D238" s="9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1.1" customHeight="1" x14ac:dyDescent="0.2">
      <c r="A239" s="6">
        <v>114</v>
      </c>
      <c r="B239" s="38" t="s">
        <v>20</v>
      </c>
      <c r="C239" s="11">
        <v>0.02</v>
      </c>
      <c r="D239" s="9" t="s">
        <v>49</v>
      </c>
      <c r="E239" s="7">
        <v>1.52</v>
      </c>
      <c r="F239" s="7"/>
      <c r="G239" s="7"/>
      <c r="H239" s="7"/>
      <c r="I239" s="7"/>
      <c r="J239" s="7"/>
      <c r="K239" s="7">
        <v>0.16</v>
      </c>
      <c r="L239" s="7">
        <v>9.84</v>
      </c>
      <c r="M239" s="7">
        <v>47</v>
      </c>
      <c r="N239" s="7">
        <v>2.1999999999999999E-2</v>
      </c>
      <c r="O239" s="7">
        <v>0</v>
      </c>
      <c r="P239" s="7">
        <v>4</v>
      </c>
      <c r="Q239" s="7">
        <v>0.22</v>
      </c>
    </row>
    <row r="240" spans="1:17" ht="11.1" customHeight="1" x14ac:dyDescent="0.2">
      <c r="A240" s="6">
        <v>535</v>
      </c>
      <c r="B240" s="93" t="s">
        <v>288</v>
      </c>
      <c r="C240" s="11"/>
      <c r="D240" s="9" t="s">
        <v>64</v>
      </c>
      <c r="E240" s="7">
        <v>9</v>
      </c>
      <c r="F240" s="7"/>
      <c r="G240" s="7"/>
      <c r="H240" s="7"/>
      <c r="I240" s="7"/>
      <c r="J240" s="7"/>
      <c r="K240" s="7">
        <v>5.76</v>
      </c>
      <c r="L240" s="7">
        <v>15.3</v>
      </c>
      <c r="M240" s="7">
        <v>156.6</v>
      </c>
      <c r="N240" s="7">
        <v>5.0000000000000001E-3</v>
      </c>
      <c r="O240" s="7">
        <v>1.08</v>
      </c>
      <c r="P240" s="7">
        <v>214.2</v>
      </c>
      <c r="Q240" s="7">
        <v>0.18</v>
      </c>
    </row>
    <row r="241" spans="1:17" ht="11.1" customHeight="1" x14ac:dyDescent="0.2">
      <c r="A241" s="6"/>
      <c r="B241" s="10" t="s">
        <v>25</v>
      </c>
      <c r="C241" s="11">
        <v>0.185</v>
      </c>
      <c r="D241" s="62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2.75" customHeight="1" x14ac:dyDescent="0.2">
      <c r="A242" s="163"/>
      <c r="B242" s="94" t="s">
        <v>24</v>
      </c>
      <c r="C242" s="44"/>
      <c r="D242" s="95"/>
      <c r="E242" s="164">
        <f>SUM(E186:E241)</f>
        <v>55.06</v>
      </c>
      <c r="F242" s="137"/>
      <c r="G242" s="137"/>
      <c r="H242" s="137"/>
      <c r="I242" s="137"/>
      <c r="J242" s="137"/>
      <c r="K242" s="136">
        <f t="shared" ref="K242:Q242" si="2">SUM(K186:K241)</f>
        <v>48.94</v>
      </c>
      <c r="L242" s="136">
        <f t="shared" si="2"/>
        <v>190.28</v>
      </c>
      <c r="M242" s="138">
        <f t="shared" si="2"/>
        <v>1436.9999999999998</v>
      </c>
      <c r="N242" s="139">
        <f t="shared" si="2"/>
        <v>0.52900000000000003</v>
      </c>
      <c r="O242" s="136">
        <f t="shared" si="2"/>
        <v>68.566000000000003</v>
      </c>
      <c r="P242" s="136">
        <f t="shared" si="2"/>
        <v>628.14999999999986</v>
      </c>
      <c r="Q242" s="138">
        <f t="shared" si="2"/>
        <v>11.946000000000002</v>
      </c>
    </row>
    <row r="243" spans="1:17" ht="12.75" customHeight="1" x14ac:dyDescent="0.2">
      <c r="A243" s="166"/>
      <c r="B243" s="166"/>
      <c r="C243" s="166"/>
      <c r="D243" s="166"/>
      <c r="E243" s="100"/>
      <c r="F243" s="58"/>
      <c r="G243" s="11"/>
      <c r="H243" s="65"/>
      <c r="I243" s="140"/>
      <c r="J243" s="132"/>
      <c r="K243" s="140"/>
      <c r="L243" s="140"/>
      <c r="M243" s="140"/>
      <c r="N243" s="140"/>
      <c r="O243" s="140"/>
      <c r="P243" s="140"/>
      <c r="Q243" s="140"/>
    </row>
    <row r="244" spans="1:17" ht="12.75" customHeight="1" x14ac:dyDescent="0.2">
      <c r="A244" s="105"/>
      <c r="B244" s="106"/>
      <c r="C244" s="107"/>
      <c r="D244" s="108"/>
      <c r="E244" s="165"/>
      <c r="F244" s="132"/>
      <c r="G244" s="132"/>
      <c r="H244" s="132"/>
      <c r="I244" s="132"/>
      <c r="J244" s="132"/>
      <c r="K244" s="140"/>
      <c r="L244" s="140"/>
      <c r="M244" s="140"/>
      <c r="N244" s="140"/>
      <c r="O244" s="140"/>
      <c r="P244" s="140"/>
      <c r="Q244" s="140"/>
    </row>
    <row r="245" spans="1:17" ht="12.75" customHeight="1" x14ac:dyDescent="0.2">
      <c r="A245" s="361" t="s">
        <v>0</v>
      </c>
      <c r="B245" s="363" t="s">
        <v>1</v>
      </c>
      <c r="C245" s="365" t="s">
        <v>2</v>
      </c>
      <c r="D245" s="367" t="s">
        <v>3</v>
      </c>
      <c r="E245" s="359" t="s">
        <v>4</v>
      </c>
      <c r="F245" s="141"/>
      <c r="G245" s="141"/>
      <c r="H245" s="141"/>
      <c r="I245" s="141"/>
      <c r="J245" s="141"/>
      <c r="K245" s="368" t="s">
        <v>5</v>
      </c>
      <c r="L245" s="368" t="s">
        <v>6</v>
      </c>
      <c r="M245" s="368" t="s">
        <v>7</v>
      </c>
      <c r="N245" s="368" t="s">
        <v>8</v>
      </c>
      <c r="O245" s="368"/>
      <c r="P245" s="368" t="s">
        <v>9</v>
      </c>
      <c r="Q245" s="368"/>
    </row>
    <row r="246" spans="1:17" ht="12.75" customHeight="1" x14ac:dyDescent="0.2">
      <c r="A246" s="362"/>
      <c r="B246" s="364"/>
      <c r="C246" s="366"/>
      <c r="D246" s="360"/>
      <c r="E246" s="368"/>
      <c r="F246" s="141"/>
      <c r="G246" s="141"/>
      <c r="H246" s="141"/>
      <c r="I246" s="141"/>
      <c r="J246" s="141"/>
      <c r="K246" s="368"/>
      <c r="L246" s="368"/>
      <c r="M246" s="368"/>
      <c r="N246" s="142" t="s">
        <v>10</v>
      </c>
      <c r="O246" s="142" t="s">
        <v>11</v>
      </c>
      <c r="P246" s="142" t="s">
        <v>12</v>
      </c>
      <c r="Q246" s="142" t="s">
        <v>69</v>
      </c>
    </row>
    <row r="247" spans="1:17" ht="12.75" customHeight="1" x14ac:dyDescent="0.25">
      <c r="A247" s="86"/>
      <c r="B247" s="87" t="s">
        <v>117</v>
      </c>
      <c r="C247" s="81"/>
      <c r="D247" s="13"/>
      <c r="E247" s="135"/>
      <c r="F247" s="143"/>
      <c r="G247" s="143"/>
      <c r="H247" s="143"/>
      <c r="I247" s="143"/>
      <c r="J247" s="143"/>
      <c r="K247" s="135"/>
      <c r="L247" s="135"/>
      <c r="M247" s="135"/>
      <c r="N247" s="144"/>
      <c r="O247" s="144"/>
      <c r="P247" s="144"/>
      <c r="Q247" s="144"/>
    </row>
    <row r="248" spans="1:17" ht="12.75" customHeight="1" x14ac:dyDescent="0.2">
      <c r="A248" s="6"/>
      <c r="B248" s="121" t="s">
        <v>108</v>
      </c>
      <c r="C248" s="11"/>
      <c r="D248" s="13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</row>
    <row r="249" spans="1:17" ht="12.75" customHeight="1" x14ac:dyDescent="0.2">
      <c r="A249" s="6">
        <v>99</v>
      </c>
      <c r="B249" t="s">
        <v>277</v>
      </c>
      <c r="C249" s="8"/>
      <c r="D249" s="62" t="s">
        <v>278</v>
      </c>
      <c r="E249" s="7">
        <v>1.54</v>
      </c>
      <c r="F249" s="7"/>
      <c r="G249" s="7"/>
      <c r="H249" s="7"/>
      <c r="I249" s="7"/>
      <c r="J249" s="7"/>
      <c r="K249" s="7">
        <v>4.28</v>
      </c>
      <c r="L249" s="7">
        <v>9.8800000000000008</v>
      </c>
      <c r="M249" s="7">
        <v>84.4</v>
      </c>
      <c r="N249" s="7">
        <v>0.02</v>
      </c>
      <c r="O249" s="7">
        <v>0.1</v>
      </c>
      <c r="P249" s="7">
        <v>4.5999999999999996</v>
      </c>
      <c r="Q249" s="7">
        <v>0.23</v>
      </c>
    </row>
    <row r="250" spans="1:17" ht="11.1" customHeight="1" x14ac:dyDescent="0.2">
      <c r="A250" s="6"/>
      <c r="B250" s="10" t="s">
        <v>62</v>
      </c>
      <c r="C250" s="8">
        <v>5.0000000000000001E-3</v>
      </c>
      <c r="D250" s="62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1.1" customHeight="1" x14ac:dyDescent="0.2">
      <c r="A251" s="6"/>
      <c r="B251" s="31" t="s">
        <v>44</v>
      </c>
      <c r="C251" s="8">
        <v>0.02</v>
      </c>
      <c r="D251" s="62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2.75" customHeight="1" x14ac:dyDescent="0.2">
      <c r="A252" s="6">
        <v>253</v>
      </c>
      <c r="B252" t="s">
        <v>119</v>
      </c>
      <c r="C252" s="11"/>
      <c r="D252" s="62" t="s">
        <v>15</v>
      </c>
      <c r="E252" s="111" t="s">
        <v>196</v>
      </c>
      <c r="F252" s="111"/>
      <c r="G252" s="111"/>
      <c r="H252" s="111"/>
      <c r="I252" s="111"/>
      <c r="J252" s="111"/>
      <c r="K252" s="111" t="s">
        <v>197</v>
      </c>
      <c r="L252" s="111" t="s">
        <v>198</v>
      </c>
      <c r="M252" s="111" t="s">
        <v>199</v>
      </c>
      <c r="N252" s="111" t="s">
        <v>200</v>
      </c>
      <c r="O252" s="111" t="s">
        <v>201</v>
      </c>
      <c r="P252" s="111" t="s">
        <v>202</v>
      </c>
      <c r="Q252" s="111" t="s">
        <v>203</v>
      </c>
    </row>
    <row r="253" spans="1:17" ht="11.1" customHeight="1" x14ac:dyDescent="0.2">
      <c r="A253" s="6"/>
      <c r="B253" s="10" t="s">
        <v>118</v>
      </c>
      <c r="C253" s="11">
        <v>0.04</v>
      </c>
      <c r="D253" s="9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</row>
    <row r="254" spans="1:17" ht="11.1" customHeight="1" x14ac:dyDescent="0.2">
      <c r="A254" s="6"/>
      <c r="B254" s="10" t="s">
        <v>77</v>
      </c>
      <c r="C254" s="11">
        <v>0.11</v>
      </c>
      <c r="D254" s="9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</row>
    <row r="255" spans="1:17" ht="11.1" customHeight="1" x14ac:dyDescent="0.2">
      <c r="A255" s="6"/>
      <c r="B255" s="10" t="s">
        <v>62</v>
      </c>
      <c r="C255" s="11">
        <v>5.0000000000000001E-3</v>
      </c>
      <c r="D255" s="9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</row>
    <row r="256" spans="1:17" ht="12.75" customHeight="1" x14ac:dyDescent="0.2">
      <c r="A256" s="6">
        <v>506</v>
      </c>
      <c r="B256" s="37" t="s">
        <v>50</v>
      </c>
      <c r="C256" s="11"/>
      <c r="D256" s="9" t="s">
        <v>64</v>
      </c>
      <c r="E256" s="7">
        <v>0.09</v>
      </c>
      <c r="F256" s="7"/>
      <c r="G256" s="7"/>
      <c r="H256" s="7"/>
      <c r="I256" s="7"/>
      <c r="J256" s="7"/>
      <c r="K256" s="7">
        <v>0</v>
      </c>
      <c r="L256" s="7">
        <v>13.5</v>
      </c>
      <c r="M256" s="7">
        <v>54</v>
      </c>
      <c r="N256" s="26">
        <v>0</v>
      </c>
      <c r="O256" s="2">
        <v>0</v>
      </c>
      <c r="P256" s="26">
        <v>4.5</v>
      </c>
      <c r="Q256" s="26">
        <v>0.36</v>
      </c>
    </row>
    <row r="257" spans="1:17" ht="11.1" customHeight="1" x14ac:dyDescent="0.2">
      <c r="A257" s="6"/>
      <c r="B257" s="10" t="s">
        <v>61</v>
      </c>
      <c r="C257" s="68">
        <v>8.9999999999999998E-4</v>
      </c>
      <c r="D257" s="9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11.1" customHeight="1" x14ac:dyDescent="0.2">
      <c r="A258" s="6"/>
      <c r="B258" s="10" t="s">
        <v>28</v>
      </c>
      <c r="C258" s="68">
        <v>1.2999999999999999E-2</v>
      </c>
      <c r="D258" s="9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12.75" customHeight="1" x14ac:dyDescent="0.2">
      <c r="A259" s="6">
        <v>535</v>
      </c>
      <c r="B259" s="93" t="s">
        <v>287</v>
      </c>
      <c r="C259" s="11"/>
      <c r="D259" s="9" t="s">
        <v>64</v>
      </c>
      <c r="E259" s="111">
        <v>5.22</v>
      </c>
      <c r="F259" s="111"/>
      <c r="G259" s="111"/>
      <c r="H259" s="111"/>
      <c r="I259" s="111"/>
      <c r="J259" s="111"/>
      <c r="K259" s="111">
        <v>4.5</v>
      </c>
      <c r="L259" s="111">
        <v>7.2</v>
      </c>
      <c r="M259" s="111">
        <v>90</v>
      </c>
      <c r="N259" s="111">
        <v>7.1999999999999995E-2</v>
      </c>
      <c r="O259" s="111">
        <v>1.26</v>
      </c>
      <c r="P259" s="111">
        <v>216</v>
      </c>
      <c r="Q259" s="111">
        <v>0.18</v>
      </c>
    </row>
    <row r="260" spans="1:17" ht="12.75" customHeight="1" x14ac:dyDescent="0.2">
      <c r="A260" s="6"/>
      <c r="B260" s="10" t="s">
        <v>32</v>
      </c>
      <c r="C260" s="11">
        <v>0.184</v>
      </c>
      <c r="D260" s="62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</row>
    <row r="261" spans="1:17" ht="12.75" customHeight="1" x14ac:dyDescent="0.2">
      <c r="A261" s="6"/>
      <c r="B261" s="14" t="s">
        <v>22</v>
      </c>
      <c r="C261" s="11"/>
      <c r="D261" s="62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</row>
    <row r="262" spans="1:17" ht="12.75" customHeight="1" x14ac:dyDescent="0.2">
      <c r="A262" s="6">
        <v>112</v>
      </c>
      <c r="B262" s="38" t="s">
        <v>74</v>
      </c>
      <c r="C262" s="11"/>
      <c r="D262" s="62" t="s">
        <v>18</v>
      </c>
      <c r="E262" s="7">
        <v>1.1000000000000001</v>
      </c>
      <c r="F262" s="7"/>
      <c r="G262" s="7"/>
      <c r="H262" s="7"/>
      <c r="I262" s="7"/>
      <c r="J262" s="7"/>
      <c r="K262" s="7">
        <v>0.2</v>
      </c>
      <c r="L262" s="7">
        <v>3.8</v>
      </c>
      <c r="M262" s="7">
        <v>24</v>
      </c>
      <c r="N262" s="7">
        <v>0.06</v>
      </c>
      <c r="O262" s="7">
        <v>25</v>
      </c>
      <c r="P262" s="7">
        <v>14</v>
      </c>
      <c r="Q262" s="7">
        <v>0.9</v>
      </c>
    </row>
    <row r="263" spans="1:17" ht="11.1" customHeight="1" x14ac:dyDescent="0.2">
      <c r="A263" s="6"/>
      <c r="B263" s="10" t="s">
        <v>99</v>
      </c>
      <c r="C263" s="11">
        <v>0.107</v>
      </c>
      <c r="D263" s="9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</row>
    <row r="264" spans="1:17" ht="12.75" customHeight="1" x14ac:dyDescent="0.2">
      <c r="A264" s="6">
        <v>149</v>
      </c>
      <c r="B264" s="38" t="s">
        <v>120</v>
      </c>
      <c r="C264" s="11"/>
      <c r="D264" s="9" t="s">
        <v>15</v>
      </c>
      <c r="E264" s="111" t="s">
        <v>125</v>
      </c>
      <c r="F264" s="111"/>
      <c r="G264" s="111"/>
      <c r="H264" s="111"/>
      <c r="I264" s="111"/>
      <c r="J264" s="111"/>
      <c r="K264" s="111" t="s">
        <v>126</v>
      </c>
      <c r="L264" s="111" t="s">
        <v>127</v>
      </c>
      <c r="M264" s="111" t="s">
        <v>128</v>
      </c>
      <c r="N264" s="111" t="s">
        <v>129</v>
      </c>
      <c r="O264" s="111" t="s">
        <v>130</v>
      </c>
      <c r="P264" s="111" t="s">
        <v>131</v>
      </c>
      <c r="Q264" s="111" t="s">
        <v>132</v>
      </c>
    </row>
    <row r="265" spans="1:17" ht="11.1" customHeight="1" x14ac:dyDescent="0.2">
      <c r="A265" s="6"/>
      <c r="B265" s="10" t="s">
        <v>52</v>
      </c>
      <c r="C265" s="11">
        <v>6.7000000000000004E-2</v>
      </c>
      <c r="D265" s="62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</row>
    <row r="266" spans="1:17" ht="11.1" customHeight="1" x14ac:dyDescent="0.2">
      <c r="A266" s="6"/>
      <c r="B266" s="10" t="s">
        <v>121</v>
      </c>
      <c r="C266" s="11">
        <v>1.6E-2</v>
      </c>
      <c r="D266" s="9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</row>
    <row r="267" spans="1:17" ht="11.1" customHeight="1" x14ac:dyDescent="0.2">
      <c r="A267" s="6"/>
      <c r="B267" s="10" t="s">
        <v>23</v>
      </c>
      <c r="C267" s="11">
        <v>1.2999999999999999E-2</v>
      </c>
      <c r="D267" s="9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</row>
    <row r="268" spans="1:17" ht="11.1" customHeight="1" x14ac:dyDescent="0.2">
      <c r="A268" s="6"/>
      <c r="B268" s="10" t="s">
        <v>33</v>
      </c>
      <c r="C268" s="11">
        <v>9.5999999999999992E-3</v>
      </c>
      <c r="D268" s="9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</row>
    <row r="269" spans="1:17" ht="11.1" customHeight="1" x14ac:dyDescent="0.2">
      <c r="A269" s="6"/>
      <c r="B269" s="10" t="s">
        <v>62</v>
      </c>
      <c r="C269" s="11">
        <v>4.0000000000000001E-3</v>
      </c>
      <c r="D269" s="9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</row>
    <row r="270" spans="1:17" ht="12.75" customHeight="1" x14ac:dyDescent="0.2">
      <c r="A270" s="6">
        <v>351</v>
      </c>
      <c r="B270" s="38" t="s">
        <v>122</v>
      </c>
      <c r="C270" s="11"/>
      <c r="D270" s="9" t="s">
        <v>17</v>
      </c>
      <c r="E270" s="111" t="s">
        <v>133</v>
      </c>
      <c r="F270" s="111"/>
      <c r="G270" s="111"/>
      <c r="H270" s="111"/>
      <c r="I270" s="111"/>
      <c r="J270" s="111"/>
      <c r="K270" s="111" t="s">
        <v>134</v>
      </c>
      <c r="L270" s="111" t="s">
        <v>135</v>
      </c>
      <c r="M270" s="111" t="s">
        <v>136</v>
      </c>
      <c r="N270" s="111" t="s">
        <v>137</v>
      </c>
      <c r="O270" s="111" t="s">
        <v>138</v>
      </c>
      <c r="P270" s="111" t="s">
        <v>123</v>
      </c>
      <c r="Q270" s="111" t="s">
        <v>139</v>
      </c>
    </row>
    <row r="271" spans="1:17" ht="11.1" customHeight="1" x14ac:dyDescent="0.2">
      <c r="A271" s="6"/>
      <c r="B271" s="10" t="s">
        <v>221</v>
      </c>
      <c r="C271" s="11">
        <v>6.4000000000000001E-2</v>
      </c>
      <c r="D271" s="9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</row>
    <row r="272" spans="1:17" ht="11.1" customHeight="1" x14ac:dyDescent="0.2">
      <c r="A272" s="6"/>
      <c r="B272" s="10" t="s">
        <v>44</v>
      </c>
      <c r="C272" s="11">
        <v>1.4999999999999999E-2</v>
      </c>
      <c r="D272" s="9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</row>
    <row r="273" spans="1:17" ht="11.1" customHeight="1" x14ac:dyDescent="0.2">
      <c r="B273" s="71" t="s">
        <v>55</v>
      </c>
      <c r="C273" s="11">
        <v>4.7999999999999996E-3</v>
      </c>
      <c r="D273" s="62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</row>
    <row r="274" spans="1:17" ht="11.1" customHeight="1" x14ac:dyDescent="0.2">
      <c r="A274" s="12"/>
      <c r="B274" s="71" t="s">
        <v>62</v>
      </c>
      <c r="C274" s="68">
        <v>1.5E-3</v>
      </c>
      <c r="D274" s="9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</row>
    <row r="275" spans="1:17" ht="11.1" customHeight="1" x14ac:dyDescent="0.2">
      <c r="A275" s="12"/>
      <c r="B275" s="71" t="s">
        <v>77</v>
      </c>
      <c r="C275" s="68">
        <v>1.0999999999999999E-2</v>
      </c>
      <c r="D275" s="9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</row>
    <row r="276" spans="1:17" ht="11.1" customHeight="1" x14ac:dyDescent="0.2">
      <c r="A276" s="6">
        <v>428</v>
      </c>
      <c r="B276" s="38" t="s">
        <v>27</v>
      </c>
      <c r="C276" s="11"/>
      <c r="D276" s="62" t="s">
        <v>257</v>
      </c>
      <c r="E276" s="7">
        <v>6.11</v>
      </c>
      <c r="F276" s="7"/>
      <c r="G276" s="7"/>
      <c r="H276" s="7"/>
      <c r="I276" s="7"/>
      <c r="J276" s="7"/>
      <c r="K276" s="7">
        <v>5.94</v>
      </c>
      <c r="L276" s="7">
        <v>6.44</v>
      </c>
      <c r="M276" s="7">
        <v>103.95</v>
      </c>
      <c r="N276" s="7">
        <v>6.6000000000000003E-2</v>
      </c>
      <c r="O276" s="7">
        <v>28.05</v>
      </c>
      <c r="P276" s="7">
        <v>100.65</v>
      </c>
      <c r="Q276" s="7">
        <v>1.65</v>
      </c>
    </row>
    <row r="277" spans="1:17" ht="11.1" customHeight="1" x14ac:dyDescent="0.2">
      <c r="A277" s="6"/>
      <c r="B277" s="10" t="s">
        <v>88</v>
      </c>
      <c r="C277" s="11">
        <v>0.217</v>
      </c>
      <c r="D277" s="9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11.1" customHeight="1" x14ac:dyDescent="0.2">
      <c r="A278" s="6"/>
      <c r="B278" s="10" t="s">
        <v>62</v>
      </c>
      <c r="C278" s="11">
        <v>6.7000000000000002E-3</v>
      </c>
      <c r="D278" s="9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1.1" customHeight="1" x14ac:dyDescent="0.2">
      <c r="A279" s="6"/>
      <c r="B279" s="10" t="s">
        <v>23</v>
      </c>
      <c r="C279" s="11">
        <v>1.2999999999999999E-2</v>
      </c>
      <c r="D279" s="9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1.1" customHeight="1" x14ac:dyDescent="0.2">
      <c r="A280" s="6"/>
      <c r="B280" s="10" t="s">
        <v>33</v>
      </c>
      <c r="C280" s="11">
        <v>1.2E-2</v>
      </c>
      <c r="D280" s="9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1.1" customHeight="1" x14ac:dyDescent="0.2">
      <c r="A281" s="6"/>
      <c r="B281" s="10" t="s">
        <v>66</v>
      </c>
      <c r="C281" s="11">
        <v>4.7999999999999996E-3</v>
      </c>
      <c r="D281" s="9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1.1" customHeight="1" x14ac:dyDescent="0.2">
      <c r="A282" s="6"/>
      <c r="B282" s="10" t="s">
        <v>53</v>
      </c>
      <c r="C282" s="11">
        <v>1.8E-3</v>
      </c>
      <c r="D282" s="9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12.75" customHeight="1" x14ac:dyDescent="0.2">
      <c r="A283" s="6">
        <v>527</v>
      </c>
      <c r="B283" s="38" t="s">
        <v>65</v>
      </c>
      <c r="C283" s="61"/>
      <c r="D283" s="9" t="s">
        <v>64</v>
      </c>
      <c r="E283" s="7">
        <v>0.45</v>
      </c>
      <c r="F283" s="7"/>
      <c r="G283" s="7"/>
      <c r="H283" s="7"/>
      <c r="I283" s="7"/>
      <c r="J283" s="7"/>
      <c r="K283" s="7">
        <v>0</v>
      </c>
      <c r="L283" s="7">
        <v>24.3</v>
      </c>
      <c r="M283" s="7">
        <v>99</v>
      </c>
      <c r="N283" s="7">
        <v>8.9999999999999993E-3</v>
      </c>
      <c r="O283" s="7">
        <v>0.45</v>
      </c>
      <c r="P283" s="7">
        <v>25.5</v>
      </c>
      <c r="Q283" s="7">
        <v>1.35</v>
      </c>
    </row>
    <row r="284" spans="1:17" ht="11.1" customHeight="1" x14ac:dyDescent="0.2">
      <c r="A284" s="6"/>
      <c r="B284" s="31" t="s">
        <v>89</v>
      </c>
      <c r="C284" s="29">
        <v>2.1999999999999999E-2</v>
      </c>
      <c r="D284" s="9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1.1" customHeight="1" x14ac:dyDescent="0.2">
      <c r="A285" s="6"/>
      <c r="B285" s="10" t="s">
        <v>28</v>
      </c>
      <c r="C285" s="11">
        <v>1.7999999999999999E-2</v>
      </c>
      <c r="D285" s="9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</row>
    <row r="286" spans="1:17" ht="12.75" customHeight="1" x14ac:dyDescent="0.2">
      <c r="A286" s="6">
        <v>114</v>
      </c>
      <c r="B286" s="38" t="s">
        <v>20</v>
      </c>
      <c r="C286" s="11">
        <v>0.02</v>
      </c>
      <c r="D286" s="9" t="s">
        <v>49</v>
      </c>
      <c r="E286" s="111">
        <v>1.52</v>
      </c>
      <c r="F286" s="111"/>
      <c r="G286" s="111"/>
      <c r="H286" s="111"/>
      <c r="I286" s="111"/>
      <c r="J286" s="111"/>
      <c r="K286" s="111">
        <v>0.16</v>
      </c>
      <c r="L286" s="111">
        <v>9.84</v>
      </c>
      <c r="M286" s="111">
        <v>47</v>
      </c>
      <c r="N286" s="111">
        <v>2.1999999999999999E-2</v>
      </c>
      <c r="O286" s="111">
        <v>0</v>
      </c>
      <c r="P286" s="111">
        <v>4</v>
      </c>
      <c r="Q286" s="111">
        <v>0.22</v>
      </c>
    </row>
    <row r="287" spans="1:17" ht="12.75" customHeight="1" x14ac:dyDescent="0.2">
      <c r="A287" s="6">
        <v>115</v>
      </c>
      <c r="B287" s="38" t="s">
        <v>19</v>
      </c>
      <c r="C287" s="11">
        <v>3.5000000000000003E-2</v>
      </c>
      <c r="D287" s="9" t="s">
        <v>84</v>
      </c>
      <c r="E287" s="111">
        <v>2.31</v>
      </c>
      <c r="F287" s="111"/>
      <c r="G287" s="111"/>
      <c r="H287" s="111"/>
      <c r="I287" s="111"/>
      <c r="J287" s="111"/>
      <c r="K287" s="111">
        <v>0.42</v>
      </c>
      <c r="L287" s="111">
        <v>11.69</v>
      </c>
      <c r="M287" s="111">
        <v>60.9</v>
      </c>
      <c r="N287" s="111">
        <v>6.3E-2</v>
      </c>
      <c r="O287" s="111">
        <v>0</v>
      </c>
      <c r="P287" s="111">
        <v>12.25</v>
      </c>
      <c r="Q287" s="111">
        <v>1.36</v>
      </c>
    </row>
    <row r="288" spans="1:17" ht="12.75" customHeight="1" x14ac:dyDescent="0.2">
      <c r="A288" s="6"/>
      <c r="B288" s="120" t="s">
        <v>163</v>
      </c>
      <c r="C288" s="11"/>
      <c r="D288" s="62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</row>
    <row r="289" spans="1:17" ht="12.75" customHeight="1" x14ac:dyDescent="0.2">
      <c r="A289" s="6">
        <v>201</v>
      </c>
      <c r="B289" s="93" t="s">
        <v>140</v>
      </c>
      <c r="C289" s="11"/>
      <c r="D289" s="62" t="s">
        <v>320</v>
      </c>
      <c r="E289" s="111">
        <v>2.4</v>
      </c>
      <c r="F289" s="111"/>
      <c r="G289" s="111"/>
      <c r="H289" s="111"/>
      <c r="I289" s="111"/>
      <c r="J289" s="111"/>
      <c r="K289" s="111">
        <v>6.42</v>
      </c>
      <c r="L289" s="111">
        <v>10.199999999999999</v>
      </c>
      <c r="M289" s="111">
        <v>108</v>
      </c>
      <c r="N289" s="111">
        <v>7.0000000000000007E-2</v>
      </c>
      <c r="O289" s="111">
        <v>9.18</v>
      </c>
      <c r="P289" s="111">
        <v>40.799999999999997</v>
      </c>
      <c r="Q289" s="111">
        <v>0.84</v>
      </c>
    </row>
    <row r="290" spans="1:17" ht="11.1" customHeight="1" x14ac:dyDescent="0.2">
      <c r="A290" s="6"/>
      <c r="B290" s="72" t="s">
        <v>52</v>
      </c>
      <c r="C290" s="11">
        <v>9.0999999999999998E-2</v>
      </c>
      <c r="D290" s="62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</row>
    <row r="291" spans="1:17" ht="11.1" customHeight="1" x14ac:dyDescent="0.2">
      <c r="A291" s="6"/>
      <c r="B291" s="72" t="s">
        <v>23</v>
      </c>
      <c r="C291" s="11">
        <v>2.9000000000000001E-2</v>
      </c>
      <c r="D291" s="62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</row>
    <row r="292" spans="1:17" ht="11.1" customHeight="1" x14ac:dyDescent="0.2">
      <c r="A292" s="6"/>
      <c r="B292" s="72" t="s">
        <v>141</v>
      </c>
      <c r="C292" s="11">
        <v>3.5999999999999997E-2</v>
      </c>
      <c r="D292" s="62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</row>
    <row r="293" spans="1:17" ht="11.1" customHeight="1" x14ac:dyDescent="0.2">
      <c r="A293" s="6"/>
      <c r="B293" s="72" t="s">
        <v>33</v>
      </c>
      <c r="C293" s="11">
        <v>1.4E-2</v>
      </c>
      <c r="D293" s="62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</row>
    <row r="294" spans="1:17" ht="11.1" customHeight="1" x14ac:dyDescent="0.2">
      <c r="A294" s="6"/>
      <c r="B294" s="72" t="s">
        <v>54</v>
      </c>
      <c r="C294" s="11">
        <v>6.0000000000000001E-3</v>
      </c>
      <c r="D294" s="62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</row>
    <row r="295" spans="1:17" ht="12.75" customHeight="1" x14ac:dyDescent="0.2">
      <c r="A295" s="6">
        <v>108</v>
      </c>
      <c r="B295" s="93" t="s">
        <v>142</v>
      </c>
      <c r="C295" s="11"/>
      <c r="D295" s="62" t="s">
        <v>250</v>
      </c>
      <c r="E295" s="111">
        <v>5.72</v>
      </c>
      <c r="F295" s="111"/>
      <c r="G295" s="111"/>
      <c r="H295" s="111"/>
      <c r="I295" s="111"/>
      <c r="J295" s="111"/>
      <c r="K295" s="111">
        <v>10.29</v>
      </c>
      <c r="L295" s="111">
        <v>0.11</v>
      </c>
      <c r="M295" s="111">
        <v>116.05</v>
      </c>
      <c r="N295" s="111">
        <v>0.12</v>
      </c>
      <c r="O295" s="111">
        <v>0</v>
      </c>
      <c r="P295" s="111">
        <v>17.05</v>
      </c>
      <c r="Q295" s="111">
        <v>0.88</v>
      </c>
    </row>
    <row r="296" spans="1:17" ht="11.1" customHeight="1" x14ac:dyDescent="0.2">
      <c r="A296" s="6"/>
      <c r="B296" s="72" t="s">
        <v>143</v>
      </c>
      <c r="C296" s="11">
        <v>5.6000000000000001E-2</v>
      </c>
      <c r="D296" s="9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</row>
    <row r="297" spans="1:17" ht="12.75" customHeight="1" x14ac:dyDescent="0.2">
      <c r="A297" s="6">
        <v>514</v>
      </c>
      <c r="B297" s="1" t="s">
        <v>249</v>
      </c>
      <c r="C297" s="11"/>
      <c r="D297" s="62" t="s">
        <v>64</v>
      </c>
      <c r="E297" s="111">
        <v>2.88</v>
      </c>
      <c r="F297" s="111"/>
      <c r="G297" s="111"/>
      <c r="H297" s="111"/>
      <c r="I297" s="111"/>
      <c r="J297" s="111"/>
      <c r="K297" s="111">
        <v>2.4300000000000002</v>
      </c>
      <c r="L297" s="111">
        <v>14.31</v>
      </c>
      <c r="M297" s="111">
        <v>71.099999999999994</v>
      </c>
      <c r="N297" s="111">
        <v>3.5999999999999997E-2</v>
      </c>
      <c r="O297" s="111">
        <v>1.17</v>
      </c>
      <c r="P297" s="111">
        <v>113.4</v>
      </c>
      <c r="Q297" s="111">
        <v>0.09</v>
      </c>
    </row>
    <row r="298" spans="1:17" ht="11.1" customHeight="1" x14ac:dyDescent="0.2">
      <c r="A298" s="6"/>
      <c r="B298" s="10" t="s">
        <v>78</v>
      </c>
      <c r="C298" s="68">
        <v>1.8E-3</v>
      </c>
      <c r="D298" s="9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</row>
    <row r="299" spans="1:17" ht="11.1" customHeight="1" x14ac:dyDescent="0.2">
      <c r="A299" s="6"/>
      <c r="B299" s="31" t="s">
        <v>77</v>
      </c>
      <c r="C299" s="29">
        <v>0.09</v>
      </c>
      <c r="D299" s="9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</row>
    <row r="300" spans="1:17" ht="11.1" customHeight="1" x14ac:dyDescent="0.2">
      <c r="A300" s="6"/>
      <c r="B300" s="31" t="s">
        <v>28</v>
      </c>
      <c r="C300" s="11">
        <v>8.9999999999999993E-3</v>
      </c>
      <c r="D300" s="62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</row>
    <row r="301" spans="1:17" ht="12.75" customHeight="1" x14ac:dyDescent="0.2">
      <c r="A301" s="6">
        <v>114</v>
      </c>
      <c r="B301" s="38" t="s">
        <v>20</v>
      </c>
      <c r="C301" s="11">
        <v>0.02</v>
      </c>
      <c r="D301" s="9" t="s">
        <v>49</v>
      </c>
      <c r="E301" s="111">
        <v>1.52</v>
      </c>
      <c r="F301" s="111"/>
      <c r="G301" s="111"/>
      <c r="H301" s="111"/>
      <c r="I301" s="111"/>
      <c r="J301" s="111"/>
      <c r="K301" s="111">
        <v>0.16</v>
      </c>
      <c r="L301" s="111">
        <v>9.84</v>
      </c>
      <c r="M301" s="111">
        <v>47</v>
      </c>
      <c r="N301" s="111">
        <v>2.1999999999999999E-2</v>
      </c>
      <c r="O301" s="111">
        <v>0</v>
      </c>
      <c r="P301" s="111">
        <v>4</v>
      </c>
      <c r="Q301" s="111">
        <v>0.22</v>
      </c>
    </row>
    <row r="302" spans="1:17" ht="12.75" customHeight="1" x14ac:dyDescent="0.2">
      <c r="A302" s="6"/>
      <c r="B302" s="39" t="s">
        <v>26</v>
      </c>
      <c r="C302" s="40"/>
      <c r="D302" s="22"/>
      <c r="E302" s="136">
        <f>SUM(E248:E301)</f>
        <v>30.859999999999992</v>
      </c>
      <c r="F302" s="136"/>
      <c r="G302" s="136"/>
      <c r="H302" s="136"/>
      <c r="I302" s="136"/>
      <c r="J302" s="136"/>
      <c r="K302" s="136">
        <f>SUM(K248:K301)</f>
        <v>34.799999999999997</v>
      </c>
      <c r="L302" s="136">
        <f>SUM(L247:L301)</f>
        <v>121.11000000000001</v>
      </c>
      <c r="M302" s="138">
        <f>SUM(M247:M301)</f>
        <v>905.4</v>
      </c>
      <c r="N302" s="139">
        <f>SUM(N247:N301)</f>
        <v>0.56000000000000005</v>
      </c>
      <c r="O302" s="136">
        <v>72.53</v>
      </c>
      <c r="P302" s="136">
        <f>SUM(P247:P301)</f>
        <v>556.75</v>
      </c>
      <c r="Q302" s="138">
        <f>SUM(Q247:Q301)</f>
        <v>8.2800000000000011</v>
      </c>
    </row>
    <row r="303" spans="1:17" ht="12.75" customHeight="1" x14ac:dyDescent="0.2">
      <c r="A303" s="362" t="s">
        <v>0</v>
      </c>
      <c r="B303" s="364" t="s">
        <v>1</v>
      </c>
      <c r="C303" s="366" t="s">
        <v>2</v>
      </c>
      <c r="D303" s="360" t="s">
        <v>3</v>
      </c>
      <c r="E303" s="368" t="s">
        <v>4</v>
      </c>
      <c r="F303" s="141"/>
      <c r="G303" s="141"/>
      <c r="H303" s="141"/>
      <c r="I303" s="141"/>
      <c r="J303" s="141"/>
      <c r="K303" s="368" t="s">
        <v>5</v>
      </c>
      <c r="L303" s="368" t="s">
        <v>6</v>
      </c>
      <c r="M303" s="368" t="s">
        <v>7</v>
      </c>
      <c r="N303" s="368" t="s">
        <v>8</v>
      </c>
      <c r="O303" s="368"/>
      <c r="P303" s="368" t="s">
        <v>9</v>
      </c>
      <c r="Q303" s="368"/>
    </row>
    <row r="304" spans="1:17" ht="12.75" customHeight="1" x14ac:dyDescent="0.2">
      <c r="A304" s="362"/>
      <c r="B304" s="364"/>
      <c r="C304" s="366"/>
      <c r="D304" s="360"/>
      <c r="E304" s="368"/>
      <c r="F304" s="141"/>
      <c r="G304" s="141"/>
      <c r="H304" s="141"/>
      <c r="I304" s="141"/>
      <c r="J304" s="141"/>
      <c r="K304" s="368"/>
      <c r="L304" s="368"/>
      <c r="M304" s="368"/>
      <c r="N304" s="142" t="s">
        <v>10</v>
      </c>
      <c r="O304" s="142" t="s">
        <v>11</v>
      </c>
      <c r="P304" s="142" t="s">
        <v>12</v>
      </c>
      <c r="Q304" s="142" t="s">
        <v>69</v>
      </c>
    </row>
    <row r="305" spans="1:17" ht="12.75" customHeight="1" x14ac:dyDescent="0.25">
      <c r="A305" s="86"/>
      <c r="B305" s="87" t="s">
        <v>148</v>
      </c>
      <c r="C305" s="81"/>
      <c r="D305" s="13"/>
      <c r="E305" s="135"/>
      <c r="F305" s="143"/>
      <c r="G305" s="143"/>
      <c r="H305" s="143"/>
      <c r="I305" s="143"/>
      <c r="J305" s="143"/>
      <c r="K305" s="135"/>
      <c r="L305" s="135"/>
      <c r="M305" s="135"/>
      <c r="N305" s="144"/>
      <c r="O305" s="144"/>
      <c r="P305" s="144"/>
      <c r="Q305" s="144"/>
    </row>
    <row r="306" spans="1:17" ht="12.75" customHeight="1" x14ac:dyDescent="0.2">
      <c r="A306" s="6"/>
      <c r="B306" s="121" t="s">
        <v>108</v>
      </c>
      <c r="C306" s="11"/>
      <c r="D306" s="13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</row>
    <row r="307" spans="1:17" ht="12.75" customHeight="1" x14ac:dyDescent="0.2">
      <c r="A307" s="6">
        <v>121</v>
      </c>
      <c r="B307" s="38" t="s">
        <v>70</v>
      </c>
      <c r="C307" s="11">
        <v>0.04</v>
      </c>
      <c r="D307" s="62" t="s">
        <v>229</v>
      </c>
      <c r="E307" s="111">
        <v>0.76</v>
      </c>
      <c r="F307" s="111"/>
      <c r="G307" s="111"/>
      <c r="H307" s="111"/>
      <c r="I307" s="111"/>
      <c r="J307" s="111"/>
      <c r="K307" s="111">
        <v>3.56</v>
      </c>
      <c r="L307" s="111">
        <v>3.08</v>
      </c>
      <c r="M307" s="111">
        <v>47.6</v>
      </c>
      <c r="N307" s="111">
        <v>8.0000000000000002E-3</v>
      </c>
      <c r="O307" s="111">
        <v>2.8</v>
      </c>
      <c r="P307" s="111">
        <v>16.399999999999999</v>
      </c>
      <c r="Q307" s="111">
        <v>0.28000000000000003</v>
      </c>
    </row>
    <row r="308" spans="1:17" ht="12.75" customHeight="1" x14ac:dyDescent="0.2">
      <c r="A308" s="6">
        <v>307</v>
      </c>
      <c r="B308" s="38" t="s">
        <v>164</v>
      </c>
      <c r="C308" s="11"/>
      <c r="D308" s="62" t="s">
        <v>254</v>
      </c>
      <c r="E308" s="111">
        <v>9.48</v>
      </c>
      <c r="F308" s="111"/>
      <c r="G308" s="111"/>
      <c r="H308" s="111"/>
      <c r="I308" s="111"/>
      <c r="J308" s="111"/>
      <c r="K308" s="111">
        <v>14.72</v>
      </c>
      <c r="L308" s="111">
        <v>2.54</v>
      </c>
      <c r="M308" s="111">
        <v>179.38</v>
      </c>
      <c r="N308" s="111">
        <v>6.7000000000000004E-2</v>
      </c>
      <c r="O308" s="111">
        <v>0.34</v>
      </c>
      <c r="P308" s="111">
        <v>89.69</v>
      </c>
      <c r="Q308" s="111">
        <v>1.69</v>
      </c>
    </row>
    <row r="309" spans="1:17" ht="11.1" customHeight="1" x14ac:dyDescent="0.2">
      <c r="A309" s="6"/>
      <c r="B309" s="10" t="s">
        <v>55</v>
      </c>
      <c r="C309" s="11">
        <v>6.8000000000000005E-2</v>
      </c>
      <c r="D309" s="62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</row>
    <row r="310" spans="1:17" ht="11.1" customHeight="1" x14ac:dyDescent="0.2">
      <c r="A310" s="6"/>
      <c r="B310" s="10" t="s">
        <v>77</v>
      </c>
      <c r="C310" s="11">
        <v>4.2000000000000003E-2</v>
      </c>
      <c r="D310" s="62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</row>
    <row r="311" spans="1:17" ht="11.1" customHeight="1" x14ac:dyDescent="0.2">
      <c r="A311" s="6"/>
      <c r="B311" s="10" t="s">
        <v>62</v>
      </c>
      <c r="C311" s="68">
        <v>4.0000000000000001E-3</v>
      </c>
      <c r="D311" s="9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</row>
    <row r="312" spans="1:17" ht="12.75" customHeight="1" x14ac:dyDescent="0.2">
      <c r="A312" s="6">
        <v>508</v>
      </c>
      <c r="B312" s="38" t="s">
        <v>96</v>
      </c>
      <c r="C312" s="11"/>
      <c r="D312" s="9" t="s">
        <v>64</v>
      </c>
      <c r="E312" s="110" t="s">
        <v>153</v>
      </c>
      <c r="F312" s="110"/>
      <c r="G312" s="110"/>
      <c r="H312" s="110"/>
      <c r="I312" s="110"/>
      <c r="J312" s="110"/>
      <c r="K312" s="110" t="s">
        <v>154</v>
      </c>
      <c r="L312" s="110" t="s">
        <v>155</v>
      </c>
      <c r="M312" s="110" t="s">
        <v>156</v>
      </c>
      <c r="N312" s="110" t="s">
        <v>157</v>
      </c>
      <c r="O312" s="110" t="s">
        <v>158</v>
      </c>
      <c r="P312" s="110" t="s">
        <v>159</v>
      </c>
      <c r="Q312" s="110" t="s">
        <v>160</v>
      </c>
    </row>
    <row r="313" spans="1:17" ht="11.1" customHeight="1" x14ac:dyDescent="0.2">
      <c r="A313" s="6"/>
      <c r="B313" s="10" t="s">
        <v>97</v>
      </c>
      <c r="C313" s="68">
        <v>2.3999999999999998E-3</v>
      </c>
      <c r="D313" s="9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1.1" customHeight="1" x14ac:dyDescent="0.2">
      <c r="A314" s="6"/>
      <c r="B314" s="31" t="s">
        <v>77</v>
      </c>
      <c r="C314" s="29">
        <v>0.09</v>
      </c>
      <c r="D314" s="9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1.1" customHeight="1" x14ac:dyDescent="0.2">
      <c r="A315" s="6"/>
      <c r="B315" s="31" t="s">
        <v>28</v>
      </c>
      <c r="C315" s="11">
        <v>1.4999999999999999E-2</v>
      </c>
      <c r="D315" s="62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2.75" customHeight="1" x14ac:dyDescent="0.2">
      <c r="A316" s="6">
        <v>114</v>
      </c>
      <c r="B316" s="38" t="s">
        <v>20</v>
      </c>
      <c r="C316" s="11">
        <v>0.02</v>
      </c>
      <c r="D316" s="9" t="s">
        <v>49</v>
      </c>
      <c r="E316" s="111">
        <v>1.52</v>
      </c>
      <c r="F316" s="111"/>
      <c r="G316" s="111"/>
      <c r="H316" s="111"/>
      <c r="I316" s="111"/>
      <c r="J316" s="111"/>
      <c r="K316" s="111">
        <v>0.16</v>
      </c>
      <c r="L316" s="111">
        <v>9.84</v>
      </c>
      <c r="M316" s="111">
        <v>47</v>
      </c>
      <c r="N316" s="111">
        <v>2.1999999999999999E-2</v>
      </c>
      <c r="O316" s="111">
        <v>0</v>
      </c>
      <c r="P316" s="111">
        <v>4</v>
      </c>
      <c r="Q316" s="111">
        <v>0.22</v>
      </c>
    </row>
    <row r="317" spans="1:17" ht="12.75" customHeight="1" x14ac:dyDescent="0.2">
      <c r="A317" s="6">
        <v>608</v>
      </c>
      <c r="B317" s="1" t="s">
        <v>230</v>
      </c>
      <c r="C317" s="11">
        <v>0.04</v>
      </c>
      <c r="D317" s="62" t="s">
        <v>229</v>
      </c>
      <c r="E317" s="7">
        <v>2.36</v>
      </c>
      <c r="F317" s="7"/>
      <c r="G317" s="7"/>
      <c r="H317" s="7"/>
      <c r="I317" s="7"/>
      <c r="J317" s="7"/>
      <c r="K317" s="7">
        <v>1.88</v>
      </c>
      <c r="L317" s="7">
        <v>30</v>
      </c>
      <c r="M317" s="7">
        <v>146.4</v>
      </c>
      <c r="N317" s="7">
        <v>0.04</v>
      </c>
      <c r="O317" s="7">
        <v>0</v>
      </c>
      <c r="P317" s="7">
        <v>5.5</v>
      </c>
      <c r="Q317" s="7">
        <v>0.4</v>
      </c>
    </row>
    <row r="318" spans="1:17" ht="12.75" customHeight="1" x14ac:dyDescent="0.2">
      <c r="A318" s="6">
        <v>537</v>
      </c>
      <c r="B318" s="92" t="s">
        <v>300</v>
      </c>
      <c r="C318" s="29">
        <v>0.18</v>
      </c>
      <c r="D318" s="62" t="s">
        <v>64</v>
      </c>
      <c r="E318" s="111">
        <v>0.9</v>
      </c>
      <c r="F318" s="111"/>
      <c r="G318" s="111"/>
      <c r="H318" s="111"/>
      <c r="I318" s="111"/>
      <c r="J318" s="111"/>
      <c r="K318" s="111">
        <v>0</v>
      </c>
      <c r="L318" s="111">
        <v>22.86</v>
      </c>
      <c r="M318" s="111">
        <v>99</v>
      </c>
      <c r="N318" s="111">
        <v>3.5999999999999997E-2</v>
      </c>
      <c r="O318" s="111">
        <v>7.2</v>
      </c>
      <c r="P318" s="111">
        <v>36</v>
      </c>
      <c r="Q318" s="111">
        <v>0.36</v>
      </c>
    </row>
    <row r="319" spans="1:17" ht="12.75" customHeight="1" x14ac:dyDescent="0.2">
      <c r="A319" s="6"/>
      <c r="B319" s="14" t="s">
        <v>22</v>
      </c>
      <c r="C319" s="11"/>
      <c r="D319" s="62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</row>
    <row r="320" spans="1:17" ht="12.75" customHeight="1" x14ac:dyDescent="0.2">
      <c r="A320" s="6"/>
      <c r="B320" s="28" t="s">
        <v>149</v>
      </c>
      <c r="C320" s="29">
        <v>0.09</v>
      </c>
      <c r="D320" s="62" t="s">
        <v>106</v>
      </c>
      <c r="E320" s="111">
        <v>2.81</v>
      </c>
      <c r="F320" s="111"/>
      <c r="G320" s="111"/>
      <c r="H320" s="111"/>
      <c r="I320" s="111"/>
      <c r="J320" s="111"/>
      <c r="K320" s="111">
        <v>0.14000000000000001</v>
      </c>
      <c r="L320" s="111">
        <v>6.32</v>
      </c>
      <c r="M320" s="111"/>
      <c r="N320" s="111"/>
      <c r="O320" s="111"/>
      <c r="P320" s="111"/>
      <c r="Q320" s="111"/>
    </row>
    <row r="321" spans="1:17" ht="12.75" customHeight="1" x14ac:dyDescent="0.2">
      <c r="A321" s="6">
        <v>136</v>
      </c>
      <c r="B321" s="114" t="s">
        <v>262</v>
      </c>
      <c r="C321" s="29"/>
      <c r="D321" s="9" t="s">
        <v>15</v>
      </c>
      <c r="E321" s="111">
        <v>1.74</v>
      </c>
      <c r="F321" s="111"/>
      <c r="G321" s="111"/>
      <c r="H321" s="111"/>
      <c r="I321" s="111"/>
      <c r="J321" s="111"/>
      <c r="K321" s="111">
        <v>3.56</v>
      </c>
      <c r="L321" s="111">
        <v>9.6199999999999992</v>
      </c>
      <c r="M321" s="111">
        <v>77.599999999999994</v>
      </c>
      <c r="N321" s="111">
        <v>0.05</v>
      </c>
      <c r="O321" s="111">
        <v>7.34</v>
      </c>
      <c r="P321" s="111">
        <v>30.2</v>
      </c>
      <c r="Q321" s="111">
        <v>1.22</v>
      </c>
    </row>
    <row r="322" spans="1:17" ht="11.1" customHeight="1" x14ac:dyDescent="0.2">
      <c r="A322" s="6"/>
      <c r="B322" s="73" t="s">
        <v>51</v>
      </c>
      <c r="C322" s="11">
        <v>6.4000000000000001E-2</v>
      </c>
      <c r="D322" s="62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</row>
    <row r="323" spans="1:17" ht="11.1" customHeight="1" x14ac:dyDescent="0.2">
      <c r="A323" s="6"/>
      <c r="B323" s="73" t="s">
        <v>23</v>
      </c>
      <c r="C323" s="29">
        <v>0.01</v>
      </c>
      <c r="D323" s="9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</row>
    <row r="324" spans="1:17" ht="11.1" customHeight="1" x14ac:dyDescent="0.2">
      <c r="A324" s="6"/>
      <c r="B324" s="73" t="s">
        <v>33</v>
      </c>
      <c r="C324" s="11">
        <v>1.0999999999999999E-2</v>
      </c>
      <c r="D324" s="62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</row>
    <row r="325" spans="1:17" ht="11.1" customHeight="1" x14ac:dyDescent="0.2">
      <c r="A325" s="6"/>
      <c r="B325" s="72" t="s">
        <v>52</v>
      </c>
      <c r="C325" s="11">
        <v>4.5999999999999999E-2</v>
      </c>
      <c r="D325" s="62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</row>
    <row r="326" spans="1:17" ht="11.1" customHeight="1" x14ac:dyDescent="0.2">
      <c r="A326" s="6"/>
      <c r="B326" s="72" t="s">
        <v>62</v>
      </c>
      <c r="C326" s="11">
        <v>4.0000000000000001E-3</v>
      </c>
      <c r="D326" s="62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</row>
    <row r="327" spans="1:17" ht="11.1" customHeight="1" x14ac:dyDescent="0.2">
      <c r="A327" s="6"/>
      <c r="B327" s="72" t="s">
        <v>66</v>
      </c>
      <c r="C327" s="11">
        <v>1E-3</v>
      </c>
      <c r="D327" s="9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</row>
    <row r="328" spans="1:17" ht="12.75" customHeight="1" x14ac:dyDescent="0.2">
      <c r="A328" s="6">
        <v>372</v>
      </c>
      <c r="B328" s="93" t="s">
        <v>326</v>
      </c>
      <c r="C328" s="11"/>
      <c r="D328" s="9" t="s">
        <v>17</v>
      </c>
      <c r="E328" s="111">
        <v>12.11</v>
      </c>
      <c r="F328" s="111"/>
      <c r="G328" s="111"/>
      <c r="H328" s="111"/>
      <c r="I328" s="111"/>
      <c r="J328" s="111"/>
      <c r="K328" s="111">
        <v>11.04</v>
      </c>
      <c r="L328" s="111">
        <v>1.92</v>
      </c>
      <c r="M328" s="111">
        <v>155.19999999999999</v>
      </c>
      <c r="N328" s="111">
        <v>3.6999999999999998E-2</v>
      </c>
      <c r="O328" s="111">
        <v>0.53</v>
      </c>
      <c r="P328" s="111">
        <v>21.33</v>
      </c>
      <c r="Q328" s="111">
        <v>1.76</v>
      </c>
    </row>
    <row r="329" spans="1:17" ht="11.1" customHeight="1" x14ac:dyDescent="0.2">
      <c r="A329" s="6"/>
      <c r="B329" s="72" t="s">
        <v>150</v>
      </c>
      <c r="C329" s="11">
        <v>6.4000000000000001E-2</v>
      </c>
      <c r="D329" s="62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</row>
    <row r="330" spans="1:17" ht="11.1" customHeight="1" x14ac:dyDescent="0.2">
      <c r="A330" s="6"/>
      <c r="B330" s="72" t="s">
        <v>23</v>
      </c>
      <c r="C330" s="11">
        <v>4.0000000000000001E-3</v>
      </c>
      <c r="D330" s="9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</row>
    <row r="331" spans="1:17" ht="11.1" customHeight="1" x14ac:dyDescent="0.2">
      <c r="A331" s="6"/>
      <c r="B331" s="72" t="s">
        <v>33</v>
      </c>
      <c r="C331" s="11">
        <v>2E-3</v>
      </c>
      <c r="D331" s="9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</row>
    <row r="332" spans="1:17" ht="11.1" customHeight="1" x14ac:dyDescent="0.2">
      <c r="A332" s="6"/>
      <c r="B332" s="72" t="s">
        <v>23</v>
      </c>
      <c r="C332" s="11">
        <v>5.0000000000000001E-3</v>
      </c>
      <c r="D332" s="9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</row>
    <row r="333" spans="1:17" ht="11.1" customHeight="1" x14ac:dyDescent="0.2">
      <c r="A333" s="6"/>
      <c r="B333" s="72" t="s">
        <v>314</v>
      </c>
      <c r="C333" s="197" t="s">
        <v>229</v>
      </c>
      <c r="D333" s="9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</row>
    <row r="334" spans="1:17" ht="11.1" customHeight="1" x14ac:dyDescent="0.2">
      <c r="A334" s="6"/>
      <c r="B334" s="72" t="s">
        <v>53</v>
      </c>
      <c r="C334" s="68">
        <v>1E-3</v>
      </c>
      <c r="D334" s="9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</row>
    <row r="335" spans="1:17" ht="11.1" customHeight="1" x14ac:dyDescent="0.2">
      <c r="A335" s="6"/>
      <c r="B335" s="72" t="s">
        <v>62</v>
      </c>
      <c r="C335" s="68">
        <v>1E-3</v>
      </c>
      <c r="D335" s="9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</row>
    <row r="336" spans="1:17" ht="11.1" customHeight="1" x14ac:dyDescent="0.2">
      <c r="A336" s="6"/>
      <c r="B336" s="72" t="s">
        <v>35</v>
      </c>
      <c r="C336" s="68">
        <v>0.02</v>
      </c>
      <c r="D336" s="9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</row>
    <row r="337" spans="1:17" ht="12.75" customHeight="1" x14ac:dyDescent="0.2">
      <c r="A337" s="6">
        <v>243</v>
      </c>
      <c r="B337" s="38" t="s">
        <v>112</v>
      </c>
      <c r="C337" s="11"/>
      <c r="D337" s="9" t="s">
        <v>18</v>
      </c>
      <c r="E337" s="111">
        <v>5.7</v>
      </c>
      <c r="F337" s="111"/>
      <c r="G337" s="111"/>
      <c r="H337" s="111"/>
      <c r="I337" s="111"/>
      <c r="J337" s="111"/>
      <c r="K337" s="111">
        <v>5.2</v>
      </c>
      <c r="L337" s="111">
        <v>24.72</v>
      </c>
      <c r="M337" s="111">
        <v>168.6</v>
      </c>
      <c r="N337" s="111">
        <v>0.14000000000000001</v>
      </c>
      <c r="O337" s="111">
        <v>0</v>
      </c>
      <c r="P337" s="111">
        <v>9.1999999999999993</v>
      </c>
      <c r="Q337" s="111">
        <v>3</v>
      </c>
    </row>
    <row r="338" spans="1:17" ht="11.1" customHeight="1" x14ac:dyDescent="0.2">
      <c r="A338" s="6"/>
      <c r="B338" s="10" t="s">
        <v>113</v>
      </c>
      <c r="C338" s="11">
        <v>4.5999999999999999E-2</v>
      </c>
      <c r="D338" s="9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</row>
    <row r="339" spans="1:17" ht="11.1" customHeight="1" x14ac:dyDescent="0.2">
      <c r="A339" s="6"/>
      <c r="B339" s="10" t="s">
        <v>62</v>
      </c>
      <c r="C339" s="68">
        <v>4.4999999999999997E-3</v>
      </c>
      <c r="D339" s="9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</row>
    <row r="340" spans="1:17" ht="12.75" customHeight="1" x14ac:dyDescent="0.2">
      <c r="A340" s="6">
        <v>524</v>
      </c>
      <c r="B340" s="38" t="s">
        <v>281</v>
      </c>
      <c r="C340" s="11"/>
      <c r="D340" s="9" t="s">
        <v>64</v>
      </c>
      <c r="E340" s="111">
        <v>0.18</v>
      </c>
      <c r="F340" s="111"/>
      <c r="G340" s="111"/>
      <c r="H340" s="111"/>
      <c r="I340" s="111"/>
      <c r="J340" s="111"/>
      <c r="K340" s="111">
        <v>0.108</v>
      </c>
      <c r="L340" s="111">
        <v>35.1</v>
      </c>
      <c r="M340" s="111">
        <v>142.19999999999999</v>
      </c>
      <c r="N340" s="111">
        <v>7.0000000000000007E-2</v>
      </c>
      <c r="O340" s="111">
        <v>2.34</v>
      </c>
      <c r="P340" s="111">
        <v>19.8</v>
      </c>
      <c r="Q340" s="111">
        <v>0.18</v>
      </c>
    </row>
    <row r="341" spans="1:17" ht="11.1" customHeight="1" x14ac:dyDescent="0.2">
      <c r="A341" s="6"/>
      <c r="B341" s="10" t="s">
        <v>282</v>
      </c>
      <c r="C341" s="68">
        <v>5.3999999999999999E-2</v>
      </c>
      <c r="D341" s="9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</row>
    <row r="342" spans="1:17" ht="11.1" customHeight="1" x14ac:dyDescent="0.2">
      <c r="A342" s="6"/>
      <c r="B342" s="31" t="s">
        <v>220</v>
      </c>
      <c r="C342" s="29">
        <v>8.9999999999999993E-3</v>
      </c>
      <c r="D342" s="9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</row>
    <row r="343" spans="1:17" ht="11.1" customHeight="1" x14ac:dyDescent="0.2">
      <c r="A343" s="6"/>
      <c r="B343" s="31" t="s">
        <v>285</v>
      </c>
      <c r="C343" s="80">
        <v>2.9999999999999997E-4</v>
      </c>
      <c r="D343" s="9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</row>
    <row r="344" spans="1:17" ht="11.1" customHeight="1" x14ac:dyDescent="0.2">
      <c r="A344" s="6"/>
      <c r="B344" s="31" t="s">
        <v>28</v>
      </c>
      <c r="C344" s="11">
        <v>1.7999999999999999E-2</v>
      </c>
      <c r="D344" s="62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</row>
    <row r="345" spans="1:17" ht="12.75" customHeight="1" x14ac:dyDescent="0.2">
      <c r="A345" s="6">
        <v>114</v>
      </c>
      <c r="B345" s="38" t="s">
        <v>20</v>
      </c>
      <c r="C345" s="11">
        <v>0.02</v>
      </c>
      <c r="D345" s="9" t="s">
        <v>49</v>
      </c>
      <c r="E345" s="111">
        <v>1.52</v>
      </c>
      <c r="F345" s="111"/>
      <c r="G345" s="111"/>
      <c r="H345" s="111"/>
      <c r="I345" s="111"/>
      <c r="J345" s="111"/>
      <c r="K345" s="111">
        <v>0.16</v>
      </c>
      <c r="L345" s="111">
        <v>9.84</v>
      </c>
      <c r="M345" s="111">
        <v>47</v>
      </c>
      <c r="N345" s="111">
        <v>2.1999999999999999E-2</v>
      </c>
      <c r="O345" s="111">
        <v>0</v>
      </c>
      <c r="P345" s="111">
        <v>4</v>
      </c>
      <c r="Q345" s="111">
        <v>0.22</v>
      </c>
    </row>
    <row r="346" spans="1:17" ht="12.75" customHeight="1" x14ac:dyDescent="0.2">
      <c r="A346" s="6">
        <v>115</v>
      </c>
      <c r="B346" s="38" t="s">
        <v>19</v>
      </c>
      <c r="C346" s="11">
        <v>0.04</v>
      </c>
      <c r="D346" s="62" t="s">
        <v>229</v>
      </c>
      <c r="E346" s="111">
        <v>2.64</v>
      </c>
      <c r="F346" s="111"/>
      <c r="G346" s="111"/>
      <c r="H346" s="111"/>
      <c r="I346" s="111"/>
      <c r="J346" s="111"/>
      <c r="K346" s="111">
        <v>0.48</v>
      </c>
      <c r="L346" s="111">
        <v>13.36</v>
      </c>
      <c r="M346" s="111">
        <v>69.599999999999994</v>
      </c>
      <c r="N346" s="111">
        <v>7.1999999999999995E-2</v>
      </c>
      <c r="O346" s="111">
        <v>0</v>
      </c>
      <c r="P346" s="111">
        <v>14</v>
      </c>
      <c r="Q346" s="111">
        <v>1.56</v>
      </c>
    </row>
    <row r="347" spans="1:17" ht="12.75" customHeight="1" x14ac:dyDescent="0.2">
      <c r="A347" s="6"/>
      <c r="B347" s="120" t="s">
        <v>163</v>
      </c>
      <c r="C347" s="11"/>
      <c r="D347" s="62"/>
      <c r="E347" s="111"/>
      <c r="F347" s="111"/>
      <c r="G347" s="111"/>
      <c r="H347" s="111"/>
      <c r="I347" s="111"/>
      <c r="J347" s="111"/>
      <c r="K347" s="111"/>
      <c r="L347" s="111"/>
      <c r="M347" s="111"/>
      <c r="N347" s="132"/>
      <c r="O347" s="133"/>
      <c r="P347" s="132"/>
      <c r="Q347" s="134"/>
    </row>
    <row r="348" spans="1:17" ht="12.75" customHeight="1" x14ac:dyDescent="0.2">
      <c r="A348" s="6">
        <v>331</v>
      </c>
      <c r="B348" s="38" t="s">
        <v>90</v>
      </c>
      <c r="C348" s="11"/>
      <c r="D348" s="9" t="s">
        <v>18</v>
      </c>
      <c r="E348" s="7">
        <v>14.13</v>
      </c>
      <c r="F348" s="7"/>
      <c r="G348" s="7"/>
      <c r="H348" s="7"/>
      <c r="I348" s="7"/>
      <c r="J348" s="7"/>
      <c r="K348" s="7">
        <v>10.73</v>
      </c>
      <c r="L348" s="7">
        <v>13.6</v>
      </c>
      <c r="M348" s="7">
        <v>208.06</v>
      </c>
      <c r="N348" s="7">
        <v>0.04</v>
      </c>
      <c r="O348" s="7">
        <v>0.186</v>
      </c>
      <c r="P348" s="7">
        <v>89</v>
      </c>
      <c r="Q348" s="7">
        <v>0.47</v>
      </c>
    </row>
    <row r="349" spans="1:17" ht="11.1" customHeight="1" x14ac:dyDescent="0.2">
      <c r="A349" s="6"/>
      <c r="B349" s="10" t="s">
        <v>41</v>
      </c>
      <c r="C349" s="11">
        <v>7.2999999999999995E-2</v>
      </c>
      <c r="D349" s="9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1.1" customHeight="1" x14ac:dyDescent="0.2">
      <c r="A350" s="6"/>
      <c r="B350" s="10" t="s">
        <v>53</v>
      </c>
      <c r="C350" s="11">
        <v>0.01</v>
      </c>
      <c r="D350" s="9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1.1" customHeight="1" x14ac:dyDescent="0.2">
      <c r="A351" s="6"/>
      <c r="B351" s="10" t="s">
        <v>55</v>
      </c>
      <c r="C351" s="11">
        <v>6.0000000000000001E-3</v>
      </c>
      <c r="D351" s="9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1.1" customHeight="1" x14ac:dyDescent="0.2">
      <c r="A352" s="6"/>
      <c r="B352" s="10" t="s">
        <v>28</v>
      </c>
      <c r="C352" s="11">
        <v>5.0000000000000001E-3</v>
      </c>
      <c r="D352" s="9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1.1" customHeight="1" x14ac:dyDescent="0.2">
      <c r="A353" s="6"/>
      <c r="B353" s="10" t="s">
        <v>62</v>
      </c>
      <c r="C353" s="11">
        <v>5.0000000000000001E-3</v>
      </c>
      <c r="D353" s="9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2.75" customHeight="1" x14ac:dyDescent="0.2">
      <c r="A354" s="6">
        <v>449</v>
      </c>
      <c r="B354" s="38" t="s">
        <v>312</v>
      </c>
      <c r="C354" s="11"/>
      <c r="D354" s="9" t="s">
        <v>49</v>
      </c>
      <c r="E354" s="7">
        <v>0.52</v>
      </c>
      <c r="F354" s="7"/>
      <c r="G354" s="7"/>
      <c r="H354" s="7"/>
      <c r="I354" s="7"/>
      <c r="J354" s="7"/>
      <c r="K354" s="131">
        <v>1.27</v>
      </c>
      <c r="L354" s="131">
        <v>3.14</v>
      </c>
      <c r="M354" s="131">
        <v>26.1</v>
      </c>
      <c r="N354" s="131">
        <v>6.0000000000000001E-3</v>
      </c>
      <c r="O354" s="131">
        <v>0.14599999999999999</v>
      </c>
      <c r="P354" s="131">
        <v>18.02</v>
      </c>
      <c r="Q354" s="131">
        <v>3.5999999999999997E-2</v>
      </c>
    </row>
    <row r="355" spans="1:17" ht="12.75" customHeight="1" x14ac:dyDescent="0.2">
      <c r="A355" s="6"/>
      <c r="B355" s="10" t="s">
        <v>77</v>
      </c>
      <c r="C355" s="11">
        <v>1.4999999999999999E-2</v>
      </c>
      <c r="D355" s="9"/>
      <c r="E355" s="7"/>
      <c r="F355" s="7"/>
      <c r="G355" s="7"/>
      <c r="H355" s="7"/>
      <c r="I355" s="7"/>
      <c r="J355" s="7"/>
      <c r="K355" s="131"/>
      <c r="L355" s="131"/>
      <c r="M355" s="131"/>
      <c r="N355" s="131"/>
      <c r="O355" s="131"/>
      <c r="P355" s="131"/>
      <c r="Q355" s="131"/>
    </row>
    <row r="356" spans="1:17" ht="11.1" customHeight="1" x14ac:dyDescent="0.2">
      <c r="A356" s="6"/>
      <c r="B356" s="10" t="s">
        <v>53</v>
      </c>
      <c r="C356" s="11">
        <v>8.0000000000000004E-4</v>
      </c>
      <c r="D356" s="9"/>
      <c r="E356" s="7"/>
      <c r="F356" s="7"/>
      <c r="G356" s="7"/>
      <c r="H356" s="7"/>
      <c r="I356" s="7"/>
      <c r="J356" s="7"/>
      <c r="K356" s="131"/>
      <c r="L356" s="131"/>
      <c r="M356" s="131"/>
      <c r="N356" s="131"/>
      <c r="O356" s="131"/>
      <c r="P356" s="131"/>
      <c r="Q356" s="131"/>
    </row>
    <row r="357" spans="1:17" ht="11.1" customHeight="1" x14ac:dyDescent="0.2">
      <c r="A357" s="6"/>
      <c r="B357" s="10" t="s">
        <v>62</v>
      </c>
      <c r="C357" s="68">
        <v>8.0000000000000004E-4</v>
      </c>
      <c r="D357" s="62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1.1" customHeight="1" x14ac:dyDescent="0.2">
      <c r="A358" s="6"/>
      <c r="B358" s="10" t="s">
        <v>28</v>
      </c>
      <c r="C358" s="11">
        <v>2E-3</v>
      </c>
      <c r="D358" s="9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2.75" customHeight="1" x14ac:dyDescent="0.2">
      <c r="A359" s="6">
        <v>535</v>
      </c>
      <c r="B359" s="93" t="s">
        <v>91</v>
      </c>
      <c r="C359" s="11"/>
      <c r="D359" s="9" t="s">
        <v>64</v>
      </c>
      <c r="E359" s="111">
        <v>9</v>
      </c>
      <c r="F359" s="111"/>
      <c r="G359" s="111"/>
      <c r="H359" s="111"/>
      <c r="I359" s="111"/>
      <c r="J359" s="111"/>
      <c r="K359" s="111">
        <v>5.76</v>
      </c>
      <c r="L359" s="111">
        <v>15.3</v>
      </c>
      <c r="M359" s="111">
        <v>156.6</v>
      </c>
      <c r="N359" s="111">
        <v>5.0000000000000001E-3</v>
      </c>
      <c r="O359" s="111">
        <v>1.08</v>
      </c>
      <c r="P359" s="111">
        <v>214.2</v>
      </c>
      <c r="Q359" s="111">
        <v>0.18</v>
      </c>
    </row>
    <row r="360" spans="1:17" ht="11.1" customHeight="1" x14ac:dyDescent="0.2">
      <c r="A360" s="6"/>
      <c r="B360" s="10" t="s">
        <v>25</v>
      </c>
      <c r="C360" s="11">
        <v>0.185</v>
      </c>
      <c r="D360" s="62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</row>
    <row r="361" spans="1:17" ht="12.75" customHeight="1" x14ac:dyDescent="0.2">
      <c r="A361" s="6"/>
      <c r="B361" s="167" t="s">
        <v>29</v>
      </c>
      <c r="C361" s="168"/>
      <c r="D361" s="95"/>
      <c r="E361" s="164">
        <f>SUM(E305:E360)</f>
        <v>65.37</v>
      </c>
      <c r="F361" s="164"/>
      <c r="G361" s="164"/>
      <c r="H361" s="178"/>
      <c r="I361" s="111"/>
      <c r="J361" s="111"/>
      <c r="K361" s="164">
        <f>SUM(K305:K360)</f>
        <v>58.768000000000001</v>
      </c>
      <c r="L361" s="164">
        <f>SUM(L305:L360)</f>
        <v>201.23999999999998</v>
      </c>
      <c r="M361" s="174">
        <f>SUM(M305:M360)</f>
        <v>1570.3399999999997</v>
      </c>
      <c r="N361" s="164">
        <f>SUM(N305:N360)</f>
        <v>0.6150000000000001</v>
      </c>
      <c r="O361" s="164">
        <v>88.09</v>
      </c>
      <c r="P361" s="164">
        <f>SUM(P305:P360)</f>
        <v>571.33999999999992</v>
      </c>
      <c r="Q361" s="175">
        <f>SUM(Q305:Q360)</f>
        <v>11.576000000000001</v>
      </c>
    </row>
    <row r="362" spans="1:17" ht="12.75" customHeight="1" x14ac:dyDescent="0.2">
      <c r="A362" s="376" t="s">
        <v>0</v>
      </c>
      <c r="B362" s="377" t="s">
        <v>1</v>
      </c>
      <c r="C362" s="374" t="s">
        <v>2</v>
      </c>
      <c r="D362" s="375" t="s">
        <v>3</v>
      </c>
      <c r="E362" s="370" t="s">
        <v>4</v>
      </c>
      <c r="F362" s="193"/>
      <c r="G362" s="193"/>
      <c r="H362" s="193"/>
      <c r="I362" s="193"/>
      <c r="J362" s="193"/>
      <c r="K362" s="370" t="s">
        <v>5</v>
      </c>
      <c r="L362" s="370" t="s">
        <v>6</v>
      </c>
      <c r="M362" s="370" t="s">
        <v>7</v>
      </c>
      <c r="N362" s="370" t="s">
        <v>8</v>
      </c>
      <c r="O362" s="370"/>
      <c r="P362" s="370" t="s">
        <v>9</v>
      </c>
      <c r="Q362" s="371"/>
    </row>
    <row r="363" spans="1:17" ht="12.75" customHeight="1" x14ac:dyDescent="0.2">
      <c r="A363" s="376"/>
      <c r="B363" s="378"/>
      <c r="C363" s="379"/>
      <c r="D363" s="380"/>
      <c r="E363" s="381"/>
      <c r="F363" s="194"/>
      <c r="G363" s="194"/>
      <c r="H363" s="194"/>
      <c r="I363" s="194"/>
      <c r="J363" s="194"/>
      <c r="K363" s="381"/>
      <c r="L363" s="381"/>
      <c r="M363" s="381"/>
      <c r="N363" s="195" t="s">
        <v>10</v>
      </c>
      <c r="O363" s="195" t="s">
        <v>11</v>
      </c>
      <c r="P363" s="195" t="s">
        <v>12</v>
      </c>
      <c r="Q363" s="196" t="s">
        <v>69</v>
      </c>
    </row>
    <row r="364" spans="1:17" ht="12.75" customHeight="1" x14ac:dyDescent="0.25">
      <c r="A364" s="86"/>
      <c r="B364" s="87" t="s">
        <v>147</v>
      </c>
      <c r="C364" s="81"/>
      <c r="D364" s="13"/>
      <c r="E364" s="135"/>
      <c r="F364" s="143"/>
      <c r="G364" s="143"/>
      <c r="H364" s="143"/>
      <c r="I364" s="143"/>
      <c r="J364" s="143"/>
      <c r="K364" s="135"/>
      <c r="L364" s="135"/>
      <c r="M364" s="135"/>
      <c r="N364" s="144"/>
      <c r="O364" s="144"/>
      <c r="P364" s="144"/>
      <c r="Q364" s="144"/>
    </row>
    <row r="365" spans="1:17" ht="12.75" customHeight="1" x14ac:dyDescent="0.2">
      <c r="A365" s="6"/>
      <c r="B365" s="121" t="s">
        <v>108</v>
      </c>
      <c r="C365" s="11"/>
      <c r="D365" s="13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</row>
    <row r="366" spans="1:17" ht="12.75" customHeight="1" x14ac:dyDescent="0.2">
      <c r="A366" s="6">
        <v>97</v>
      </c>
      <c r="B366" s="38" t="s">
        <v>58</v>
      </c>
      <c r="C366" s="11"/>
      <c r="D366" s="62" t="s">
        <v>63</v>
      </c>
      <c r="E366" s="7">
        <v>5</v>
      </c>
      <c r="F366" s="7"/>
      <c r="G366" s="7"/>
      <c r="H366" s="7"/>
      <c r="I366" s="7"/>
      <c r="J366" s="7"/>
      <c r="K366" s="7">
        <v>8.1</v>
      </c>
      <c r="L366" s="7">
        <v>7.4</v>
      </c>
      <c r="M366" s="7">
        <v>123</v>
      </c>
      <c r="N366" s="7">
        <v>0.02</v>
      </c>
      <c r="O366" s="7">
        <v>0.1</v>
      </c>
      <c r="P366" s="7">
        <v>137</v>
      </c>
      <c r="Q366" s="7">
        <v>0.3</v>
      </c>
    </row>
    <row r="367" spans="1:17" ht="11.1" customHeight="1" x14ac:dyDescent="0.2">
      <c r="A367" s="6"/>
      <c r="B367" s="10" t="s">
        <v>85</v>
      </c>
      <c r="C367" s="11">
        <v>1.6E-2</v>
      </c>
      <c r="D367" s="9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1.1" customHeight="1" x14ac:dyDescent="0.2">
      <c r="A368" s="6"/>
      <c r="B368" s="91" t="s">
        <v>44</v>
      </c>
      <c r="C368" s="11">
        <v>1.4999999999999999E-2</v>
      </c>
      <c r="D368" s="62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2.75" customHeight="1" x14ac:dyDescent="0.2">
      <c r="A369" s="6">
        <v>262</v>
      </c>
      <c r="B369" t="s">
        <v>151</v>
      </c>
      <c r="C369" s="11"/>
      <c r="D369" s="62" t="s">
        <v>15</v>
      </c>
      <c r="E369" s="111">
        <v>8.66</v>
      </c>
      <c r="F369" s="111"/>
      <c r="G369" s="111"/>
      <c r="H369" s="111"/>
      <c r="I369" s="111"/>
      <c r="J369" s="111"/>
      <c r="K369" s="111">
        <v>11.9</v>
      </c>
      <c r="L369" s="111">
        <v>38.04</v>
      </c>
      <c r="M369" s="111">
        <v>293.8</v>
      </c>
      <c r="N369" s="111">
        <v>0.14199999999999999</v>
      </c>
      <c r="O369" s="111">
        <v>1.38</v>
      </c>
      <c r="P369" s="111">
        <v>143.6</v>
      </c>
      <c r="Q369" s="111">
        <v>2.38</v>
      </c>
    </row>
    <row r="370" spans="1:17" ht="11.1" customHeight="1" x14ac:dyDescent="0.2">
      <c r="A370" s="6"/>
      <c r="B370" s="10" t="s">
        <v>152</v>
      </c>
      <c r="C370" s="11">
        <v>0.05</v>
      </c>
      <c r="D370" s="9"/>
      <c r="E370" s="111"/>
      <c r="F370" s="111"/>
      <c r="G370" s="111"/>
      <c r="H370" s="111"/>
      <c r="I370" s="111"/>
      <c r="J370" s="111"/>
      <c r="K370" s="111"/>
      <c r="L370" s="111"/>
      <c r="M370" s="111"/>
      <c r="N370" s="132"/>
      <c r="O370" s="133"/>
      <c r="P370" s="132"/>
      <c r="Q370" s="132"/>
    </row>
    <row r="371" spans="1:17" ht="11.1" customHeight="1" x14ac:dyDescent="0.2">
      <c r="A371" s="69"/>
      <c r="B371" s="74" t="s">
        <v>77</v>
      </c>
      <c r="C371" s="25">
        <v>0.106</v>
      </c>
      <c r="D371" s="9"/>
      <c r="E371" s="111"/>
      <c r="F371" s="111"/>
      <c r="G371" s="111"/>
      <c r="H371" s="111"/>
      <c r="I371" s="111"/>
      <c r="J371" s="111"/>
      <c r="K371" s="111"/>
      <c r="L371" s="111"/>
      <c r="M371" s="111"/>
      <c r="N371" s="132"/>
      <c r="O371" s="133"/>
      <c r="P371" s="132"/>
      <c r="Q371" s="132"/>
    </row>
    <row r="372" spans="1:17" ht="11.1" customHeight="1" x14ac:dyDescent="0.2">
      <c r="A372" s="69"/>
      <c r="B372" s="74" t="s">
        <v>62</v>
      </c>
      <c r="C372" s="25">
        <v>5.0000000000000001E-3</v>
      </c>
      <c r="D372" s="9"/>
      <c r="E372" s="111"/>
      <c r="F372" s="111"/>
      <c r="G372" s="111"/>
      <c r="H372" s="111"/>
      <c r="I372" s="111"/>
      <c r="J372" s="111"/>
      <c r="K372" s="111"/>
      <c r="L372" s="111"/>
      <c r="M372" s="111"/>
      <c r="N372" s="132"/>
      <c r="O372" s="133"/>
      <c r="P372" s="132"/>
      <c r="Q372" s="132"/>
    </row>
    <row r="373" spans="1:17" ht="12.75" customHeight="1" x14ac:dyDescent="0.2">
      <c r="A373" s="6">
        <v>504</v>
      </c>
      <c r="B373" s="38" t="s">
        <v>290</v>
      </c>
      <c r="C373" s="11"/>
      <c r="D373" s="9" t="s">
        <v>64</v>
      </c>
      <c r="E373" s="111">
        <v>0.09</v>
      </c>
      <c r="F373" s="111"/>
      <c r="G373" s="111"/>
      <c r="H373" s="111"/>
      <c r="I373" s="111"/>
      <c r="J373" s="111"/>
      <c r="K373" s="111">
        <v>0</v>
      </c>
      <c r="L373" s="111">
        <v>13.7</v>
      </c>
      <c r="M373" s="111">
        <v>54.9</v>
      </c>
      <c r="N373" s="111">
        <v>0</v>
      </c>
      <c r="O373" s="111">
        <v>1.26</v>
      </c>
      <c r="P373" s="111">
        <v>4.5</v>
      </c>
      <c r="Q373" s="111">
        <v>0.36</v>
      </c>
    </row>
    <row r="374" spans="1:17" ht="11.1" customHeight="1" x14ac:dyDescent="0.2">
      <c r="A374" s="6"/>
      <c r="B374" s="10" t="s">
        <v>61</v>
      </c>
      <c r="C374" s="68">
        <v>8.9999999999999998E-4</v>
      </c>
      <c r="D374" s="9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</row>
    <row r="375" spans="1:17" ht="11.1" customHeight="1" x14ac:dyDescent="0.2">
      <c r="A375" s="6"/>
      <c r="B375" s="10" t="s">
        <v>28</v>
      </c>
      <c r="C375" s="11">
        <v>1.2999999999999999E-2</v>
      </c>
      <c r="D375" s="9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</row>
    <row r="376" spans="1:17" ht="11.1" customHeight="1" x14ac:dyDescent="0.2">
      <c r="A376" s="6"/>
      <c r="B376" s="10" t="s">
        <v>71</v>
      </c>
      <c r="C376" s="11">
        <v>7.0000000000000001E-3</v>
      </c>
      <c r="D376" s="62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</row>
    <row r="377" spans="1:17" ht="12.75" customHeight="1" x14ac:dyDescent="0.2">
      <c r="A377" s="6">
        <v>114</v>
      </c>
      <c r="B377" s="38" t="s">
        <v>20</v>
      </c>
      <c r="C377" s="11">
        <v>0.02</v>
      </c>
      <c r="D377" s="9" t="s">
        <v>49</v>
      </c>
      <c r="E377" s="111">
        <v>1.52</v>
      </c>
      <c r="F377" s="111"/>
      <c r="G377" s="111"/>
      <c r="H377" s="111"/>
      <c r="I377" s="111"/>
      <c r="J377" s="111"/>
      <c r="K377" s="111">
        <v>0.16</v>
      </c>
      <c r="L377" s="111">
        <v>9.84</v>
      </c>
      <c r="M377" s="111">
        <v>47</v>
      </c>
      <c r="N377" s="111">
        <v>2.1999999999999999E-2</v>
      </c>
      <c r="O377" s="111">
        <v>0</v>
      </c>
      <c r="P377" s="111">
        <v>4</v>
      </c>
      <c r="Q377" s="111">
        <v>0.22</v>
      </c>
    </row>
    <row r="378" spans="1:17" ht="12.75" customHeight="1" x14ac:dyDescent="0.2">
      <c r="A378" s="6">
        <v>118</v>
      </c>
      <c r="B378" s="92" t="s">
        <v>161</v>
      </c>
      <c r="C378" s="29">
        <v>0.19500000000000001</v>
      </c>
      <c r="D378" s="62" t="s">
        <v>16</v>
      </c>
      <c r="E378" s="111">
        <v>2.25</v>
      </c>
      <c r="F378" s="111"/>
      <c r="G378" s="111"/>
      <c r="H378" s="111"/>
      <c r="I378" s="111"/>
      <c r="J378" s="111"/>
      <c r="K378" s="111">
        <v>0.75</v>
      </c>
      <c r="L378" s="111">
        <v>31.5</v>
      </c>
      <c r="M378" s="111">
        <v>144</v>
      </c>
      <c r="N378" s="7">
        <v>0.06</v>
      </c>
      <c r="O378" s="7">
        <v>15</v>
      </c>
      <c r="P378" s="7">
        <v>12</v>
      </c>
      <c r="Q378" s="7">
        <v>0.9</v>
      </c>
    </row>
    <row r="379" spans="1:17" ht="12.75" customHeight="1" x14ac:dyDescent="0.2">
      <c r="A379" s="6"/>
      <c r="B379" s="120" t="s">
        <v>73</v>
      </c>
      <c r="C379" s="11"/>
      <c r="D379" s="9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</row>
    <row r="380" spans="1:17" ht="12.75" customHeight="1" x14ac:dyDescent="0.2">
      <c r="A380" s="6">
        <v>112</v>
      </c>
      <c r="B380" s="38" t="s">
        <v>74</v>
      </c>
      <c r="C380" s="11"/>
      <c r="D380" s="62" t="s">
        <v>18</v>
      </c>
      <c r="E380" s="7">
        <v>0.8</v>
      </c>
      <c r="F380" s="7"/>
      <c r="G380" s="7"/>
      <c r="H380" s="7"/>
      <c r="I380" s="7"/>
      <c r="J380" s="7"/>
      <c r="K380" s="7">
        <v>0.1</v>
      </c>
      <c r="L380" s="7">
        <v>2.5</v>
      </c>
      <c r="M380" s="7">
        <v>14</v>
      </c>
      <c r="N380" s="7">
        <v>0.06</v>
      </c>
      <c r="O380" s="7">
        <v>25</v>
      </c>
      <c r="P380" s="7">
        <v>14</v>
      </c>
      <c r="Q380" s="7">
        <v>0.9</v>
      </c>
    </row>
    <row r="381" spans="1:17" ht="11.1" customHeight="1" x14ac:dyDescent="0.2">
      <c r="A381" s="6"/>
      <c r="B381" s="10" t="s">
        <v>75</v>
      </c>
      <c r="C381" s="11">
        <v>0.105</v>
      </c>
      <c r="D381" s="9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</row>
    <row r="382" spans="1:17" ht="12.75" customHeight="1" x14ac:dyDescent="0.2">
      <c r="A382" s="6">
        <v>151</v>
      </c>
      <c r="B382" s="67" t="s">
        <v>291</v>
      </c>
      <c r="C382" s="29"/>
      <c r="D382" s="62" t="s">
        <v>292</v>
      </c>
      <c r="E382" s="111">
        <v>9.11</v>
      </c>
      <c r="F382" s="111"/>
      <c r="G382" s="111"/>
      <c r="H382" s="111"/>
      <c r="I382" s="111"/>
      <c r="J382" s="111"/>
      <c r="K382" s="111">
        <v>7.57</v>
      </c>
      <c r="L382" s="111">
        <v>6.51</v>
      </c>
      <c r="M382" s="111">
        <v>130.5</v>
      </c>
      <c r="N382" s="111">
        <v>7.0000000000000007E-2</v>
      </c>
      <c r="O382" s="111">
        <v>1.65</v>
      </c>
      <c r="P382" s="111">
        <v>20.239999999999998</v>
      </c>
      <c r="Q382" s="111">
        <v>0.98</v>
      </c>
    </row>
    <row r="383" spans="1:17" ht="11.1" customHeight="1" x14ac:dyDescent="0.2">
      <c r="A383" s="6"/>
      <c r="B383" s="73" t="s">
        <v>301</v>
      </c>
      <c r="C383" s="119">
        <v>3.9E-2</v>
      </c>
      <c r="D383" s="62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</row>
    <row r="384" spans="1:17" ht="11.1" customHeight="1" x14ac:dyDescent="0.2">
      <c r="A384" s="6"/>
      <c r="B384" s="72" t="s">
        <v>52</v>
      </c>
      <c r="C384" s="78">
        <v>5.2999999999999999E-2</v>
      </c>
      <c r="D384" s="13"/>
      <c r="E384" s="111"/>
      <c r="F384" s="111"/>
      <c r="G384" s="111"/>
      <c r="H384" s="111"/>
      <c r="I384" s="111"/>
      <c r="J384" s="111"/>
      <c r="K384" s="111"/>
      <c r="L384" s="111"/>
      <c r="M384" s="111"/>
      <c r="N384" s="132"/>
      <c r="O384" s="133"/>
      <c r="P384" s="132"/>
      <c r="Q384" s="132"/>
    </row>
    <row r="385" spans="1:17" ht="11.1" customHeight="1" x14ac:dyDescent="0.2">
      <c r="A385" s="6"/>
      <c r="B385" s="72" t="s">
        <v>23</v>
      </c>
      <c r="C385" s="78">
        <v>0.01</v>
      </c>
      <c r="D385" s="62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</row>
    <row r="386" spans="1:17" ht="11.1" customHeight="1" x14ac:dyDescent="0.2">
      <c r="A386" s="6"/>
      <c r="B386" s="72" t="s">
        <v>33</v>
      </c>
      <c r="C386" s="78">
        <v>0.01</v>
      </c>
      <c r="D386" s="9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</row>
    <row r="387" spans="1:17" ht="11.1" customHeight="1" x14ac:dyDescent="0.2">
      <c r="A387" s="6"/>
      <c r="B387" s="72" t="s">
        <v>54</v>
      </c>
      <c r="C387" s="117">
        <v>2E-3</v>
      </c>
      <c r="D387" s="62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</row>
    <row r="388" spans="1:17" ht="11.1" customHeight="1" x14ac:dyDescent="0.2">
      <c r="A388" s="6"/>
      <c r="B388" s="118" t="s">
        <v>162</v>
      </c>
      <c r="C388" s="78">
        <v>0.02</v>
      </c>
      <c r="D388" s="9"/>
      <c r="E388" s="111">
        <v>1.17</v>
      </c>
      <c r="F388" s="111"/>
      <c r="G388" s="111"/>
      <c r="H388" s="111"/>
      <c r="I388" s="111"/>
      <c r="J388" s="111"/>
      <c r="K388" s="111">
        <v>1.1000000000000001</v>
      </c>
      <c r="L388" s="111">
        <v>4.78</v>
      </c>
      <c r="M388" s="111">
        <v>33.76</v>
      </c>
      <c r="N388" s="111">
        <v>0.01</v>
      </c>
      <c r="O388" s="111">
        <v>6.2E-2</v>
      </c>
      <c r="P388" s="111">
        <v>13.76</v>
      </c>
      <c r="Q388" s="111">
        <v>0.13</v>
      </c>
    </row>
    <row r="389" spans="1:17" ht="11.1" customHeight="1" x14ac:dyDescent="0.2">
      <c r="A389" s="6"/>
      <c r="B389" s="72" t="s">
        <v>53</v>
      </c>
      <c r="C389" s="78">
        <v>6.0000000000000001E-3</v>
      </c>
      <c r="D389" s="9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</row>
    <row r="390" spans="1:17" ht="11.1" customHeight="1" x14ac:dyDescent="0.2">
      <c r="A390" s="6"/>
      <c r="B390" s="73" t="s">
        <v>55</v>
      </c>
      <c r="C390" s="78">
        <v>2E-3</v>
      </c>
      <c r="D390" s="9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</row>
    <row r="391" spans="1:17" ht="11.1" customHeight="1" x14ac:dyDescent="0.2">
      <c r="A391" s="6"/>
      <c r="B391" s="73" t="s">
        <v>62</v>
      </c>
      <c r="C391" s="119">
        <v>6.9999999999999999E-4</v>
      </c>
      <c r="D391" s="9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</row>
    <row r="392" spans="1:17" ht="12.75" customHeight="1" x14ac:dyDescent="0.2">
      <c r="A392" s="6">
        <v>348</v>
      </c>
      <c r="B392" s="82" t="s">
        <v>313</v>
      </c>
      <c r="C392" s="116"/>
      <c r="D392" s="62" t="s">
        <v>18</v>
      </c>
      <c r="E392" s="111">
        <v>9.6999999999999993</v>
      </c>
      <c r="F392" s="111"/>
      <c r="G392" s="111"/>
      <c r="H392" s="111"/>
      <c r="I392" s="111"/>
      <c r="J392" s="111"/>
      <c r="K392" s="111">
        <v>5.2</v>
      </c>
      <c r="L392" s="111">
        <v>2.9</v>
      </c>
      <c r="M392" s="111">
        <v>97</v>
      </c>
      <c r="N392" s="111">
        <v>6.5000000000000002E-2</v>
      </c>
      <c r="O392" s="111">
        <v>1.6</v>
      </c>
      <c r="P392" s="111">
        <v>31.5</v>
      </c>
      <c r="Q392" s="111">
        <v>0.5</v>
      </c>
    </row>
    <row r="393" spans="1:17" ht="11.1" customHeight="1" x14ac:dyDescent="0.2">
      <c r="A393" s="6"/>
      <c r="B393" s="73" t="s">
        <v>221</v>
      </c>
      <c r="C393" s="116">
        <v>6.0999999999999999E-2</v>
      </c>
      <c r="D393" s="9"/>
      <c r="E393" s="111"/>
      <c r="F393" s="111"/>
      <c r="G393" s="111"/>
      <c r="H393" s="111"/>
      <c r="I393" s="111"/>
      <c r="J393" s="111"/>
      <c r="K393" s="111"/>
      <c r="L393" s="111"/>
      <c r="M393" s="111"/>
      <c r="N393" s="132"/>
      <c r="O393" s="147"/>
      <c r="P393" s="132"/>
      <c r="Q393" s="132"/>
    </row>
    <row r="394" spans="1:17" ht="11.1" customHeight="1" x14ac:dyDescent="0.2">
      <c r="A394" s="6"/>
      <c r="B394" s="73" t="s">
        <v>23</v>
      </c>
      <c r="C394" s="116">
        <v>2.3E-2</v>
      </c>
      <c r="D394" s="9"/>
      <c r="E394" s="111"/>
      <c r="F394" s="111"/>
      <c r="G394" s="111"/>
      <c r="H394" s="111"/>
      <c r="I394" s="111"/>
      <c r="J394" s="111"/>
      <c r="K394" s="111"/>
      <c r="L394" s="111"/>
      <c r="M394" s="111"/>
      <c r="N394" s="132"/>
      <c r="O394" s="147"/>
      <c r="P394" s="132"/>
      <c r="Q394" s="132"/>
    </row>
    <row r="395" spans="1:17" ht="11.1" customHeight="1" x14ac:dyDescent="0.2">
      <c r="A395" s="6"/>
      <c r="B395" s="73" t="s">
        <v>33</v>
      </c>
      <c r="C395" s="116">
        <v>1.2E-2</v>
      </c>
      <c r="D395" s="9"/>
      <c r="E395" s="111"/>
      <c r="F395" s="111"/>
      <c r="G395" s="111"/>
      <c r="H395" s="111"/>
      <c r="I395" s="111"/>
      <c r="J395" s="111"/>
      <c r="K395" s="111"/>
      <c r="L395" s="111"/>
      <c r="M395" s="111"/>
      <c r="N395" s="132"/>
      <c r="O395" s="147"/>
      <c r="P395" s="132"/>
      <c r="Q395" s="132"/>
    </row>
    <row r="396" spans="1:17" ht="11.1" customHeight="1" x14ac:dyDescent="0.2">
      <c r="A396" s="6"/>
      <c r="B396" s="73" t="s">
        <v>54</v>
      </c>
      <c r="C396" s="116">
        <v>4.4999999999999997E-3</v>
      </c>
      <c r="D396" s="9"/>
      <c r="E396" s="111"/>
      <c r="F396" s="111"/>
      <c r="G396" s="111"/>
      <c r="H396" s="111"/>
      <c r="I396" s="111"/>
      <c r="J396" s="111"/>
      <c r="K396" s="111"/>
      <c r="L396" s="111"/>
      <c r="M396" s="111"/>
      <c r="N396" s="132"/>
      <c r="O396" s="147"/>
      <c r="P396" s="132"/>
      <c r="Q396" s="132"/>
    </row>
    <row r="397" spans="1:17" ht="11.1" customHeight="1" x14ac:dyDescent="0.2">
      <c r="A397" s="6"/>
      <c r="B397" s="73" t="s">
        <v>314</v>
      </c>
      <c r="C397" s="116">
        <v>2.8000000000000001E-2</v>
      </c>
      <c r="D397" s="9"/>
      <c r="E397" s="111"/>
      <c r="F397" s="111"/>
      <c r="G397" s="111"/>
      <c r="H397" s="111"/>
      <c r="I397" s="111"/>
      <c r="J397" s="111"/>
      <c r="K397" s="111"/>
      <c r="L397" s="111"/>
      <c r="M397" s="111"/>
      <c r="N397" s="132"/>
      <c r="O397" s="147"/>
      <c r="P397" s="132"/>
      <c r="Q397" s="132"/>
    </row>
    <row r="398" spans="1:17" ht="11.1" customHeight="1" x14ac:dyDescent="0.2">
      <c r="A398" s="70"/>
      <c r="B398" s="198" t="s">
        <v>53</v>
      </c>
      <c r="C398" s="116">
        <v>6.9999999999999999E-4</v>
      </c>
      <c r="D398" s="9"/>
      <c r="E398" s="111"/>
      <c r="F398" s="111"/>
      <c r="G398" s="111"/>
      <c r="H398" s="111"/>
      <c r="I398" s="111"/>
      <c r="J398" s="111"/>
      <c r="K398" s="111"/>
      <c r="L398" s="111"/>
      <c r="M398" s="111"/>
      <c r="N398" s="132"/>
      <c r="O398" s="147"/>
      <c r="P398" s="132"/>
      <c r="Q398" s="132"/>
    </row>
    <row r="399" spans="1:17" ht="11.1" customHeight="1" x14ac:dyDescent="0.2">
      <c r="A399" s="70"/>
      <c r="B399" s="198" t="s">
        <v>62</v>
      </c>
      <c r="C399" s="116">
        <v>6.9999999999999999E-4</v>
      </c>
      <c r="D399" s="9"/>
      <c r="E399" s="111"/>
      <c r="F399" s="111"/>
      <c r="G399" s="111"/>
      <c r="H399" s="111"/>
      <c r="I399" s="111"/>
      <c r="J399" s="111"/>
      <c r="K399" s="111"/>
      <c r="L399" s="111"/>
      <c r="M399" s="111"/>
      <c r="N399" s="132"/>
      <c r="O399" s="147"/>
      <c r="P399" s="132"/>
      <c r="Q399" s="132"/>
    </row>
    <row r="400" spans="1:17" ht="11.1" customHeight="1" x14ac:dyDescent="0.2">
      <c r="A400" s="70"/>
      <c r="B400" s="198" t="s">
        <v>35</v>
      </c>
      <c r="C400" s="116">
        <v>1.4E-2</v>
      </c>
      <c r="D400" s="9"/>
      <c r="E400" s="111"/>
      <c r="F400" s="111"/>
      <c r="G400" s="111"/>
      <c r="H400" s="111"/>
      <c r="I400" s="111"/>
      <c r="J400" s="111"/>
      <c r="K400" s="111"/>
      <c r="L400" s="111"/>
      <c r="M400" s="111"/>
      <c r="N400" s="132"/>
      <c r="O400" s="147"/>
      <c r="P400" s="132"/>
      <c r="Q400" s="132"/>
    </row>
    <row r="401" spans="1:17" ht="12.75" customHeight="1" x14ac:dyDescent="0.2">
      <c r="A401" s="38">
        <v>434</v>
      </c>
      <c r="B401" s="113" t="s">
        <v>124</v>
      </c>
      <c r="C401" s="11"/>
      <c r="D401" s="9" t="s">
        <v>18</v>
      </c>
      <c r="E401" s="111">
        <v>2.1</v>
      </c>
      <c r="F401" s="111"/>
      <c r="G401" s="111"/>
      <c r="H401" s="111"/>
      <c r="I401" s="111"/>
      <c r="J401" s="111"/>
      <c r="K401" s="111">
        <v>4.4000000000000004</v>
      </c>
      <c r="L401" s="111">
        <v>10.9</v>
      </c>
      <c r="M401" s="111">
        <v>9.1999999999999993</v>
      </c>
      <c r="N401" s="111">
        <v>1.0860000000000001</v>
      </c>
      <c r="O401" s="111">
        <v>3.4</v>
      </c>
      <c r="P401" s="111">
        <v>26</v>
      </c>
      <c r="Q401" s="111">
        <v>0.7</v>
      </c>
    </row>
    <row r="402" spans="1:17" ht="11.1" customHeight="1" x14ac:dyDescent="0.2">
      <c r="A402" s="12"/>
      <c r="B402" s="71" t="s">
        <v>52</v>
      </c>
      <c r="C402" s="11">
        <v>0.113</v>
      </c>
      <c r="D402" s="9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</row>
    <row r="403" spans="1:17" ht="11.1" customHeight="1" x14ac:dyDescent="0.2">
      <c r="A403" s="6"/>
      <c r="B403" s="77" t="s">
        <v>77</v>
      </c>
      <c r="C403" s="11">
        <v>1.6E-2</v>
      </c>
      <c r="D403" s="62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</row>
    <row r="404" spans="1:17" ht="11.1" customHeight="1" x14ac:dyDescent="0.2">
      <c r="A404" s="6"/>
      <c r="B404" s="10" t="s">
        <v>62</v>
      </c>
      <c r="C404" s="68">
        <v>4.4999999999999997E-3</v>
      </c>
      <c r="D404" s="62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</row>
    <row r="405" spans="1:17" ht="12.75" customHeight="1" x14ac:dyDescent="0.2">
      <c r="A405" s="6">
        <v>527</v>
      </c>
      <c r="B405" s="38" t="s">
        <v>65</v>
      </c>
      <c r="C405" s="61"/>
      <c r="D405" s="9" t="s">
        <v>64</v>
      </c>
      <c r="E405" s="7">
        <v>0.45</v>
      </c>
      <c r="F405" s="7"/>
      <c r="G405" s="7"/>
      <c r="H405" s="7"/>
      <c r="I405" s="7"/>
      <c r="J405" s="7"/>
      <c r="K405" s="7">
        <v>0</v>
      </c>
      <c r="L405" s="7">
        <v>24.3</v>
      </c>
      <c r="M405" s="7">
        <v>99</v>
      </c>
      <c r="N405" s="7">
        <v>8.9999999999999993E-3</v>
      </c>
      <c r="O405" s="7">
        <v>0.45</v>
      </c>
      <c r="P405" s="7">
        <v>25.5</v>
      </c>
      <c r="Q405" s="7">
        <v>1.35</v>
      </c>
    </row>
    <row r="406" spans="1:17" ht="11.1" customHeight="1" x14ac:dyDescent="0.2">
      <c r="A406" s="6"/>
      <c r="B406" s="31" t="s">
        <v>89</v>
      </c>
      <c r="C406" s="29">
        <v>2.1999999999999999E-2</v>
      </c>
      <c r="D406" s="9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1.1" customHeight="1" x14ac:dyDescent="0.2">
      <c r="A407" s="6"/>
      <c r="B407" s="10" t="s">
        <v>28</v>
      </c>
      <c r="C407" s="11">
        <v>1.7999999999999999E-2</v>
      </c>
      <c r="D407" s="9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</row>
    <row r="408" spans="1:17" ht="12.75" customHeight="1" x14ac:dyDescent="0.2">
      <c r="A408" s="6">
        <v>114</v>
      </c>
      <c r="B408" s="38" t="s">
        <v>20</v>
      </c>
      <c r="C408" s="11">
        <v>0.02</v>
      </c>
      <c r="D408" s="9" t="s">
        <v>49</v>
      </c>
      <c r="E408" s="111">
        <v>1.52</v>
      </c>
      <c r="F408" s="111"/>
      <c r="G408" s="111"/>
      <c r="H408" s="111"/>
      <c r="I408" s="111"/>
      <c r="J408" s="111"/>
      <c r="K408" s="111">
        <v>0.16</v>
      </c>
      <c r="L408" s="111">
        <v>9.84</v>
      </c>
      <c r="M408" s="111">
        <v>47</v>
      </c>
      <c r="N408" s="111">
        <v>2.1999999999999999E-2</v>
      </c>
      <c r="O408" s="111">
        <v>0</v>
      </c>
      <c r="P408" s="111">
        <v>4</v>
      </c>
      <c r="Q408" s="111">
        <v>0.22</v>
      </c>
    </row>
    <row r="409" spans="1:17" ht="12.75" customHeight="1" x14ac:dyDescent="0.2">
      <c r="A409" s="6">
        <v>115</v>
      </c>
      <c r="B409" s="38" t="s">
        <v>19</v>
      </c>
      <c r="C409" s="11">
        <v>0.04</v>
      </c>
      <c r="D409" s="62" t="s">
        <v>229</v>
      </c>
      <c r="E409" s="111">
        <v>2.64</v>
      </c>
      <c r="F409" s="111"/>
      <c r="G409" s="111"/>
      <c r="H409" s="111"/>
      <c r="I409" s="111"/>
      <c r="J409" s="111"/>
      <c r="K409" s="111">
        <v>0.48</v>
      </c>
      <c r="L409" s="111">
        <v>13.36</v>
      </c>
      <c r="M409" s="111">
        <v>69.599999999999994</v>
      </c>
      <c r="N409" s="111">
        <v>7.1999999999999995E-2</v>
      </c>
      <c r="O409" s="111">
        <v>0</v>
      </c>
      <c r="P409" s="111">
        <v>14</v>
      </c>
      <c r="Q409" s="111">
        <v>1.56</v>
      </c>
    </row>
    <row r="410" spans="1:17" ht="12.75" customHeight="1" x14ac:dyDescent="0.2">
      <c r="A410" s="6"/>
      <c r="B410" s="120" t="s">
        <v>163</v>
      </c>
      <c r="C410" s="116"/>
      <c r="D410" s="9"/>
      <c r="E410" s="111"/>
      <c r="F410" s="111"/>
      <c r="G410" s="111"/>
      <c r="H410" s="111"/>
      <c r="I410" s="111"/>
      <c r="J410" s="111"/>
      <c r="K410" s="111"/>
      <c r="L410" s="111"/>
      <c r="M410" s="111"/>
      <c r="N410" s="132"/>
      <c r="O410" s="147"/>
      <c r="P410" s="132"/>
      <c r="Q410" s="132"/>
    </row>
    <row r="411" spans="1:17" ht="12.75" customHeight="1" x14ac:dyDescent="0.2">
      <c r="A411" s="6">
        <v>203</v>
      </c>
      <c r="B411" s="67" t="s">
        <v>251</v>
      </c>
      <c r="C411" s="29"/>
      <c r="D411" s="62" t="s">
        <v>15</v>
      </c>
      <c r="E411" s="111">
        <v>4</v>
      </c>
      <c r="F411" s="111"/>
      <c r="G411" s="111"/>
      <c r="H411" s="111"/>
      <c r="I411" s="111"/>
      <c r="J411" s="111"/>
      <c r="K411" s="111">
        <v>13.5</v>
      </c>
      <c r="L411" s="111">
        <v>16</v>
      </c>
      <c r="M411" s="111">
        <v>201</v>
      </c>
      <c r="N411" s="111">
        <v>0.1</v>
      </c>
      <c r="O411" s="111">
        <v>17.2</v>
      </c>
      <c r="P411" s="111">
        <v>83</v>
      </c>
      <c r="Q411" s="111">
        <v>1.1000000000000001</v>
      </c>
    </row>
    <row r="412" spans="1:17" ht="11.1" customHeight="1" x14ac:dyDescent="0.2">
      <c r="A412" s="6"/>
      <c r="B412" s="31" t="s">
        <v>23</v>
      </c>
      <c r="C412" s="29">
        <v>6.5000000000000002E-2</v>
      </c>
      <c r="D412" s="62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</row>
    <row r="413" spans="1:17" ht="11.1" customHeight="1" x14ac:dyDescent="0.2">
      <c r="A413" s="6"/>
      <c r="B413" s="31" t="s">
        <v>52</v>
      </c>
      <c r="C413" s="29">
        <v>0.04</v>
      </c>
      <c r="D413" s="62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</row>
    <row r="414" spans="1:17" ht="11.1" customHeight="1" x14ac:dyDescent="0.2">
      <c r="A414" s="6"/>
      <c r="B414" s="31" t="s">
        <v>141</v>
      </c>
      <c r="C414" s="29">
        <v>0.05</v>
      </c>
      <c r="D414" s="62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</row>
    <row r="415" spans="1:17" ht="11.1" customHeight="1" x14ac:dyDescent="0.2">
      <c r="A415" s="6"/>
      <c r="B415" s="31" t="s">
        <v>252</v>
      </c>
      <c r="C415" s="29">
        <v>3.2000000000000001E-2</v>
      </c>
      <c r="D415" s="62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</row>
    <row r="416" spans="1:17" ht="11.1" customHeight="1" x14ac:dyDescent="0.2">
      <c r="A416" s="6"/>
      <c r="B416" s="31" t="s">
        <v>62</v>
      </c>
      <c r="C416" s="29">
        <v>0.01</v>
      </c>
      <c r="D416" s="62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</row>
    <row r="417" spans="1:17" ht="12.75" customHeight="1" x14ac:dyDescent="0.2">
      <c r="A417" s="6">
        <v>444</v>
      </c>
      <c r="B417" s="151" t="s">
        <v>253</v>
      </c>
      <c r="C417" s="182" t="s">
        <v>259</v>
      </c>
      <c r="D417" s="9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</row>
    <row r="418" spans="1:17" ht="11.1" customHeight="1" x14ac:dyDescent="0.2">
      <c r="A418" s="6"/>
      <c r="B418" s="31" t="s">
        <v>77</v>
      </c>
      <c r="C418" s="29">
        <v>7.4999999999999997E-2</v>
      </c>
      <c r="D418" s="9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</row>
    <row r="419" spans="1:17" ht="11.1" customHeight="1" x14ac:dyDescent="0.2">
      <c r="A419" s="6"/>
      <c r="B419" s="31" t="s">
        <v>53</v>
      </c>
      <c r="C419" s="29">
        <v>4.0000000000000001E-3</v>
      </c>
      <c r="D419" s="9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</row>
    <row r="420" spans="1:17" ht="11.1" customHeight="1" x14ac:dyDescent="0.2">
      <c r="A420" s="6"/>
      <c r="B420" s="31" t="s">
        <v>62</v>
      </c>
      <c r="C420" s="29">
        <v>4.0000000000000001E-3</v>
      </c>
      <c r="D420" s="9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</row>
    <row r="421" spans="1:17" ht="11.1" customHeight="1" x14ac:dyDescent="0.2">
      <c r="A421" s="6">
        <v>583</v>
      </c>
      <c r="B421" s="38" t="s">
        <v>80</v>
      </c>
      <c r="C421" s="11"/>
      <c r="D421" s="62" t="s">
        <v>17</v>
      </c>
      <c r="E421" s="7">
        <v>6</v>
      </c>
      <c r="F421" s="7"/>
      <c r="G421" s="7"/>
      <c r="H421" s="7"/>
      <c r="I421" s="7"/>
      <c r="J421" s="7"/>
      <c r="K421" s="7">
        <v>10.4</v>
      </c>
      <c r="L421" s="7">
        <v>56.92</v>
      </c>
      <c r="M421" s="7">
        <v>310.7</v>
      </c>
      <c r="N421" s="7">
        <v>0.08</v>
      </c>
      <c r="O421" s="7">
        <v>0</v>
      </c>
      <c r="P421" s="7">
        <v>12</v>
      </c>
      <c r="Q421" s="7">
        <v>0.66</v>
      </c>
    </row>
    <row r="422" spans="1:17" ht="11.1" customHeight="1" x14ac:dyDescent="0.2">
      <c r="A422" s="6"/>
      <c r="B422" s="10" t="s">
        <v>53</v>
      </c>
      <c r="C422" s="11">
        <v>5.5E-2</v>
      </c>
      <c r="D422" s="9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</row>
    <row r="423" spans="1:17" ht="11.1" customHeight="1" x14ac:dyDescent="0.2">
      <c r="A423" s="6"/>
      <c r="B423" s="10" t="s">
        <v>28</v>
      </c>
      <c r="C423" s="11">
        <v>1.0999999999999999E-2</v>
      </c>
      <c r="D423" s="9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</row>
    <row r="424" spans="1:17" ht="11.1" customHeight="1" x14ac:dyDescent="0.2">
      <c r="A424" s="6"/>
      <c r="B424" s="10" t="s">
        <v>54</v>
      </c>
      <c r="C424" s="11">
        <v>8.0000000000000002E-3</v>
      </c>
      <c r="D424" s="9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</row>
    <row r="425" spans="1:17" ht="11.1" customHeight="1" x14ac:dyDescent="0.2">
      <c r="A425" s="6"/>
      <c r="B425" s="10" t="s">
        <v>55</v>
      </c>
      <c r="C425" s="68">
        <v>1.2999999999999999E-3</v>
      </c>
      <c r="D425" s="9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</row>
    <row r="426" spans="1:17" ht="11.1" customHeight="1" x14ac:dyDescent="0.2">
      <c r="A426" s="6"/>
      <c r="B426" s="10" t="s">
        <v>81</v>
      </c>
      <c r="C426" s="68">
        <v>1.2999999999999999E-3</v>
      </c>
      <c r="D426" s="9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</row>
    <row r="427" spans="1:17" ht="11.1" customHeight="1" x14ac:dyDescent="0.2">
      <c r="A427" s="6">
        <v>514</v>
      </c>
      <c r="B427" s="1" t="s">
        <v>249</v>
      </c>
      <c r="C427" s="11"/>
      <c r="D427" s="62" t="s">
        <v>64</v>
      </c>
      <c r="E427" s="111">
        <v>2.88</v>
      </c>
      <c r="F427" s="111"/>
      <c r="G427" s="111"/>
      <c r="H427" s="111"/>
      <c r="I427" s="111"/>
      <c r="J427" s="111"/>
      <c r="K427" s="111">
        <v>2.4300000000000002</v>
      </c>
      <c r="L427" s="111">
        <v>14.31</v>
      </c>
      <c r="M427" s="111">
        <v>71.099999999999994</v>
      </c>
      <c r="N427" s="111">
        <v>3.5999999999999997E-2</v>
      </c>
      <c r="O427" s="111">
        <v>1.17</v>
      </c>
      <c r="P427" s="111">
        <v>113.4</v>
      </c>
      <c r="Q427" s="111">
        <v>0.09</v>
      </c>
    </row>
    <row r="428" spans="1:17" ht="11.1" customHeight="1" x14ac:dyDescent="0.2">
      <c r="A428" s="6"/>
      <c r="B428" s="10" t="s">
        <v>78</v>
      </c>
      <c r="C428" s="68">
        <v>1.8E-3</v>
      </c>
      <c r="D428" s="9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</row>
    <row r="429" spans="1:17" ht="11.1" customHeight="1" x14ac:dyDescent="0.2">
      <c r="A429" s="6"/>
      <c r="B429" s="31" t="s">
        <v>77</v>
      </c>
      <c r="C429" s="29">
        <v>0.09</v>
      </c>
      <c r="D429" s="9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</row>
    <row r="430" spans="1:17" ht="11.1" customHeight="1" x14ac:dyDescent="0.2">
      <c r="A430" s="6"/>
      <c r="B430" s="31" t="s">
        <v>28</v>
      </c>
      <c r="C430" s="11">
        <v>8.9999999999999993E-3</v>
      </c>
      <c r="D430" s="62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</row>
    <row r="431" spans="1:17" ht="12.75" customHeight="1" x14ac:dyDescent="0.2">
      <c r="A431" s="6">
        <v>114</v>
      </c>
      <c r="B431" s="38" t="s">
        <v>20</v>
      </c>
      <c r="C431" s="11">
        <v>0.02</v>
      </c>
      <c r="D431" s="9" t="s">
        <v>49</v>
      </c>
      <c r="E431" s="111">
        <v>1.52</v>
      </c>
      <c r="F431" s="111"/>
      <c r="G431" s="111"/>
      <c r="H431" s="111"/>
      <c r="I431" s="111"/>
      <c r="J431" s="111"/>
      <c r="K431" s="111">
        <v>0.16</v>
      </c>
      <c r="L431" s="111">
        <v>9.84</v>
      </c>
      <c r="M431" s="111">
        <v>47</v>
      </c>
      <c r="N431" s="111">
        <v>2.1999999999999999E-2</v>
      </c>
      <c r="O431" s="111">
        <v>0</v>
      </c>
      <c r="P431" s="111">
        <v>4</v>
      </c>
      <c r="Q431" s="111">
        <v>0.22</v>
      </c>
    </row>
    <row r="432" spans="1:17" ht="12.75" customHeight="1" x14ac:dyDescent="0.2">
      <c r="A432" s="183"/>
      <c r="B432" s="184" t="s">
        <v>30</v>
      </c>
      <c r="C432" s="185"/>
      <c r="D432" s="186"/>
      <c r="E432" s="187">
        <f>SUM(E364:E431)</f>
        <v>59.410000000000011</v>
      </c>
      <c r="F432" s="187"/>
      <c r="G432" s="187"/>
      <c r="H432" s="188"/>
      <c r="I432" s="180"/>
      <c r="J432" s="180"/>
      <c r="K432" s="187">
        <f t="shared" ref="K432:Q432" si="3">SUM(K364:K431)</f>
        <v>66.41</v>
      </c>
      <c r="L432" s="187">
        <f t="shared" si="3"/>
        <v>272.64000000000004</v>
      </c>
      <c r="M432" s="187">
        <f t="shared" si="3"/>
        <v>1792.56</v>
      </c>
      <c r="N432" s="189">
        <f t="shared" si="3"/>
        <v>1.8760000000000003</v>
      </c>
      <c r="O432" s="187">
        <f t="shared" si="3"/>
        <v>68.272000000000006</v>
      </c>
      <c r="P432" s="187">
        <f t="shared" si="3"/>
        <v>662.5</v>
      </c>
      <c r="Q432" s="190">
        <f t="shared" si="3"/>
        <v>12.570000000000002</v>
      </c>
    </row>
    <row r="433" spans="1:18" ht="12.75" customHeight="1" x14ac:dyDescent="0.2">
      <c r="A433" s="70"/>
      <c r="B433" s="45"/>
      <c r="C433" s="191"/>
      <c r="D433" s="27"/>
      <c r="E433" s="140"/>
      <c r="F433" s="140"/>
      <c r="G433" s="140"/>
      <c r="H433" s="140"/>
      <c r="I433" s="132"/>
      <c r="J433" s="132"/>
      <c r="K433" s="140"/>
      <c r="L433" s="140"/>
      <c r="M433" s="140"/>
      <c r="N433" s="140"/>
      <c r="O433" s="140"/>
      <c r="P433" s="140"/>
      <c r="Q433" s="192"/>
      <c r="R433" s="24"/>
    </row>
    <row r="434" spans="1:18" ht="12.75" customHeight="1" x14ac:dyDescent="0.2">
      <c r="A434" s="70"/>
      <c r="B434" s="45"/>
      <c r="C434" s="191"/>
      <c r="D434" s="27"/>
      <c r="E434" s="140"/>
      <c r="F434" s="140"/>
      <c r="G434" s="140"/>
      <c r="H434" s="140"/>
      <c r="I434" s="132"/>
      <c r="J434" s="132"/>
      <c r="K434" s="140"/>
      <c r="L434" s="140"/>
      <c r="M434" s="140"/>
      <c r="N434" s="140"/>
      <c r="O434" s="140"/>
      <c r="P434" s="140"/>
      <c r="Q434" s="192"/>
      <c r="R434" s="24"/>
    </row>
    <row r="435" spans="1:18" ht="12.75" customHeight="1" x14ac:dyDescent="0.2">
      <c r="A435" s="372" t="s">
        <v>0</v>
      </c>
      <c r="B435" s="373" t="s">
        <v>1</v>
      </c>
      <c r="C435" s="374" t="s">
        <v>2</v>
      </c>
      <c r="D435" s="375" t="s">
        <v>3</v>
      </c>
      <c r="E435" s="370" t="s">
        <v>4</v>
      </c>
      <c r="F435" s="193"/>
      <c r="G435" s="193"/>
      <c r="H435" s="193"/>
      <c r="I435" s="193"/>
      <c r="J435" s="193"/>
      <c r="K435" s="370" t="s">
        <v>5</v>
      </c>
      <c r="L435" s="370" t="s">
        <v>6</v>
      </c>
      <c r="M435" s="370" t="s">
        <v>7</v>
      </c>
      <c r="N435" s="370" t="s">
        <v>8</v>
      </c>
      <c r="O435" s="370"/>
      <c r="P435" s="370" t="s">
        <v>9</v>
      </c>
      <c r="Q435" s="370"/>
    </row>
    <row r="436" spans="1:18" ht="12.75" customHeight="1" x14ac:dyDescent="0.2">
      <c r="A436" s="362"/>
      <c r="B436" s="364"/>
      <c r="C436" s="366"/>
      <c r="D436" s="360"/>
      <c r="E436" s="368"/>
      <c r="F436" s="141"/>
      <c r="G436" s="141"/>
      <c r="H436" s="141"/>
      <c r="I436" s="141"/>
      <c r="J436" s="141"/>
      <c r="K436" s="368"/>
      <c r="L436" s="368"/>
      <c r="M436" s="368"/>
      <c r="N436" s="142" t="s">
        <v>10</v>
      </c>
      <c r="O436" s="142" t="s">
        <v>11</v>
      </c>
      <c r="P436" s="142" t="s">
        <v>12</v>
      </c>
      <c r="Q436" s="142" t="s">
        <v>69</v>
      </c>
    </row>
    <row r="437" spans="1:18" ht="11.25" customHeight="1" x14ac:dyDescent="0.25">
      <c r="A437" s="86"/>
      <c r="B437" s="87" t="s">
        <v>146</v>
      </c>
      <c r="C437" s="81"/>
      <c r="D437" s="13"/>
      <c r="E437" s="135"/>
      <c r="F437" s="143"/>
      <c r="G437" s="143"/>
      <c r="H437" s="143"/>
      <c r="I437" s="143"/>
      <c r="J437" s="143"/>
      <c r="K437" s="135"/>
      <c r="L437" s="135"/>
      <c r="M437" s="135"/>
      <c r="N437" s="144"/>
      <c r="O437" s="144"/>
      <c r="P437" s="144"/>
      <c r="Q437" s="144"/>
    </row>
    <row r="438" spans="1:18" ht="11.25" customHeight="1" x14ac:dyDescent="0.2">
      <c r="A438" s="6"/>
      <c r="B438" s="121" t="s">
        <v>108</v>
      </c>
      <c r="C438" s="11"/>
      <c r="D438" s="13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</row>
    <row r="439" spans="1:18" ht="12.75" customHeight="1" x14ac:dyDescent="0.2">
      <c r="A439" s="6">
        <v>99</v>
      </c>
      <c r="B439" t="s">
        <v>277</v>
      </c>
      <c r="C439" s="8"/>
      <c r="D439" s="62" t="s">
        <v>278</v>
      </c>
      <c r="E439" s="7">
        <v>1.54</v>
      </c>
      <c r="F439" s="7"/>
      <c r="G439" s="7"/>
      <c r="H439" s="7"/>
      <c r="I439" s="7"/>
      <c r="J439" s="7"/>
      <c r="K439" s="7">
        <v>4.28</v>
      </c>
      <c r="L439" s="7">
        <v>9.8800000000000008</v>
      </c>
      <c r="M439" s="7">
        <v>84.4</v>
      </c>
      <c r="N439" s="7">
        <v>0.02</v>
      </c>
      <c r="O439" s="7">
        <v>0.1</v>
      </c>
      <c r="P439" s="7">
        <v>4.5999999999999996</v>
      </c>
      <c r="Q439" s="7">
        <v>0.23</v>
      </c>
    </row>
    <row r="440" spans="1:18" ht="11.1" customHeight="1" x14ac:dyDescent="0.2">
      <c r="A440" s="6"/>
      <c r="B440" s="10" t="s">
        <v>62</v>
      </c>
      <c r="C440" s="8">
        <v>5.0000000000000001E-3</v>
      </c>
      <c r="D440" s="62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8" ht="11.1" customHeight="1" x14ac:dyDescent="0.2">
      <c r="A441" s="6"/>
      <c r="B441" s="31" t="s">
        <v>44</v>
      </c>
      <c r="C441" s="8">
        <v>0.02</v>
      </c>
      <c r="D441" s="62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8" ht="12.75" customHeight="1" x14ac:dyDescent="0.2">
      <c r="A442" s="6">
        <v>171</v>
      </c>
      <c r="B442" s="28" t="s">
        <v>173</v>
      </c>
      <c r="C442" s="29"/>
      <c r="D442" s="62" t="s">
        <v>15</v>
      </c>
      <c r="E442" s="111">
        <v>5.7</v>
      </c>
      <c r="F442" s="111"/>
      <c r="G442" s="111"/>
      <c r="H442" s="111"/>
      <c r="I442" s="111"/>
      <c r="J442" s="111"/>
      <c r="K442" s="111">
        <v>5.26</v>
      </c>
      <c r="L442" s="111">
        <v>18.899999999999999</v>
      </c>
      <c r="M442" s="111">
        <v>146</v>
      </c>
      <c r="N442" s="111">
        <v>7.5999999999999998E-2</v>
      </c>
      <c r="O442" s="111">
        <v>0.92</v>
      </c>
      <c r="P442" s="111">
        <v>164.4</v>
      </c>
      <c r="Q442" s="111">
        <v>0.36</v>
      </c>
    </row>
    <row r="443" spans="1:18" ht="11.1" customHeight="1" x14ac:dyDescent="0.2">
      <c r="A443" s="6"/>
      <c r="B443" s="10" t="s">
        <v>77</v>
      </c>
      <c r="C443" s="11">
        <v>0.14000000000000001</v>
      </c>
      <c r="D443" s="9"/>
      <c r="E443" s="111"/>
      <c r="F443" s="111"/>
      <c r="G443" s="111"/>
      <c r="H443" s="111"/>
      <c r="I443" s="111"/>
      <c r="J443" s="111"/>
      <c r="K443" s="111"/>
      <c r="L443" s="111"/>
      <c r="M443" s="111"/>
      <c r="N443" s="132"/>
      <c r="O443" s="147"/>
      <c r="P443" s="132"/>
      <c r="Q443" s="132"/>
    </row>
    <row r="444" spans="1:18" ht="11.1" customHeight="1" x14ac:dyDescent="0.2">
      <c r="A444" s="6"/>
      <c r="B444" s="10" t="s">
        <v>62</v>
      </c>
      <c r="C444" s="11">
        <v>2E-3</v>
      </c>
      <c r="D444" s="9"/>
      <c r="E444" s="111"/>
      <c r="F444" s="111"/>
      <c r="G444" s="111"/>
      <c r="H444" s="111"/>
      <c r="I444" s="111"/>
      <c r="J444" s="111"/>
      <c r="K444" s="111"/>
      <c r="L444" s="111"/>
      <c r="M444" s="111"/>
      <c r="N444" s="132"/>
      <c r="O444" s="147"/>
      <c r="P444" s="132"/>
      <c r="Q444" s="132"/>
    </row>
    <row r="445" spans="1:18" ht="11.1" customHeight="1" x14ac:dyDescent="0.2">
      <c r="A445" s="6"/>
      <c r="B445" s="10" t="s">
        <v>28</v>
      </c>
      <c r="C445" s="11">
        <v>1.6000000000000001E-3</v>
      </c>
      <c r="D445" s="9"/>
      <c r="E445" s="111"/>
      <c r="F445" s="111"/>
      <c r="G445" s="111"/>
      <c r="H445" s="111"/>
      <c r="I445" s="111"/>
      <c r="J445" s="111"/>
      <c r="K445" s="111"/>
      <c r="L445" s="111"/>
      <c r="M445" s="111"/>
      <c r="N445" s="132"/>
      <c r="O445" s="147"/>
      <c r="P445" s="132"/>
      <c r="Q445" s="132"/>
    </row>
    <row r="446" spans="1:18" ht="11.1" customHeight="1" x14ac:dyDescent="0.2">
      <c r="A446" s="6"/>
      <c r="B446" s="10" t="s">
        <v>174</v>
      </c>
      <c r="C446" s="11">
        <v>1.4999999999999999E-2</v>
      </c>
      <c r="D446" s="9"/>
      <c r="E446" s="111"/>
      <c r="F446" s="111"/>
      <c r="G446" s="111"/>
      <c r="H446" s="111"/>
      <c r="I446" s="111"/>
      <c r="J446" s="111"/>
      <c r="K446" s="111"/>
      <c r="L446" s="111"/>
      <c r="M446" s="111"/>
      <c r="N446" s="132"/>
      <c r="O446" s="147"/>
      <c r="P446" s="132"/>
      <c r="Q446" s="132"/>
    </row>
    <row r="447" spans="1:18" ht="12.75" customHeight="1" x14ac:dyDescent="0.2">
      <c r="A447" s="6">
        <v>507</v>
      </c>
      <c r="B447" s="151" t="s">
        <v>234</v>
      </c>
      <c r="C447" s="11"/>
      <c r="D447" s="9" t="s">
        <v>64</v>
      </c>
      <c r="E447" s="111">
        <v>1.35</v>
      </c>
      <c r="F447" s="111"/>
      <c r="G447" s="111"/>
      <c r="H447" s="111"/>
      <c r="I447" s="111"/>
      <c r="J447" s="111"/>
      <c r="K447" s="111">
        <v>1.17</v>
      </c>
      <c r="L447" s="111">
        <v>15.7</v>
      </c>
      <c r="M447" s="111">
        <v>78.3</v>
      </c>
      <c r="N447" s="132">
        <v>3.5999999999999997E-2</v>
      </c>
      <c r="O447" s="133">
        <v>1.17</v>
      </c>
      <c r="P447" s="132">
        <v>58.5</v>
      </c>
      <c r="Q447" s="132">
        <v>0.4</v>
      </c>
    </row>
    <row r="448" spans="1:18" ht="11.1" customHeight="1" x14ac:dyDescent="0.2">
      <c r="A448" s="6"/>
      <c r="B448" s="10" t="s">
        <v>184</v>
      </c>
      <c r="C448" s="68">
        <v>4.0000000000000002E-4</v>
      </c>
      <c r="D448" s="9"/>
      <c r="E448" s="111"/>
      <c r="F448" s="111"/>
      <c r="G448" s="111"/>
      <c r="H448" s="111"/>
      <c r="I448" s="111"/>
      <c r="J448" s="111"/>
      <c r="K448" s="111"/>
      <c r="L448" s="111"/>
      <c r="M448" s="111"/>
      <c r="N448" s="132"/>
      <c r="O448" s="133"/>
      <c r="P448" s="132"/>
      <c r="Q448" s="132"/>
    </row>
    <row r="449" spans="1:17" ht="11.1" customHeight="1" x14ac:dyDescent="0.2">
      <c r="A449" s="6"/>
      <c r="B449" s="10" t="s">
        <v>28</v>
      </c>
      <c r="C449" s="11">
        <v>1.2999999999999999E-2</v>
      </c>
      <c r="D449" s="9"/>
      <c r="E449" s="111"/>
      <c r="F449" s="111"/>
      <c r="G449" s="111"/>
      <c r="H449" s="111"/>
      <c r="I449" s="111"/>
      <c r="J449" s="111"/>
      <c r="K449" s="111"/>
      <c r="L449" s="111"/>
      <c r="M449" s="111"/>
      <c r="N449" s="132"/>
      <c r="O449" s="133"/>
      <c r="P449" s="132"/>
      <c r="Q449" s="132"/>
    </row>
    <row r="450" spans="1:17" ht="11.1" customHeight="1" x14ac:dyDescent="0.2">
      <c r="A450" s="6"/>
      <c r="B450" s="10" t="s">
        <v>77</v>
      </c>
      <c r="C450" s="11">
        <v>4.4999999999999998E-2</v>
      </c>
      <c r="D450" s="9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</row>
    <row r="451" spans="1:17" ht="12.75" customHeight="1" x14ac:dyDescent="0.2">
      <c r="A451" s="6">
        <v>114</v>
      </c>
      <c r="B451" s="38" t="s">
        <v>20</v>
      </c>
      <c r="C451" s="11">
        <v>0.02</v>
      </c>
      <c r="D451" s="9" t="s">
        <v>49</v>
      </c>
      <c r="E451" s="111">
        <v>1.52</v>
      </c>
      <c r="F451" s="111"/>
      <c r="G451" s="111"/>
      <c r="H451" s="111"/>
      <c r="I451" s="111"/>
      <c r="J451" s="111"/>
      <c r="K451" s="111">
        <v>0.16</v>
      </c>
      <c r="L451" s="111">
        <v>9.84</v>
      </c>
      <c r="M451" s="111">
        <v>47</v>
      </c>
      <c r="N451" s="111">
        <v>2.1999999999999999E-2</v>
      </c>
      <c r="O451" s="111">
        <v>0</v>
      </c>
      <c r="P451" s="111">
        <v>4</v>
      </c>
      <c r="Q451" s="111">
        <v>0.22</v>
      </c>
    </row>
    <row r="452" spans="1:17" ht="12.75" customHeight="1" x14ac:dyDescent="0.2">
      <c r="A452" s="6"/>
      <c r="B452" s="38" t="s">
        <v>267</v>
      </c>
      <c r="C452" s="11"/>
      <c r="D452" s="9" t="s">
        <v>64</v>
      </c>
      <c r="E452" s="7">
        <v>0.9</v>
      </c>
      <c r="F452" s="7"/>
      <c r="G452" s="7"/>
      <c r="H452" s="7"/>
      <c r="I452" s="7"/>
      <c r="J452" s="7"/>
      <c r="K452" s="7">
        <v>0.18</v>
      </c>
      <c r="L452" s="7">
        <v>18.2</v>
      </c>
      <c r="M452" s="7">
        <v>82.8</v>
      </c>
      <c r="N452" s="7">
        <v>1.7999999999999999E-2</v>
      </c>
      <c r="O452" s="7">
        <v>3.6</v>
      </c>
      <c r="P452" s="7">
        <v>12.6</v>
      </c>
      <c r="Q452" s="7">
        <v>2.52</v>
      </c>
    </row>
    <row r="453" spans="1:17" ht="12.75" customHeight="1" x14ac:dyDescent="0.2">
      <c r="A453" s="6"/>
      <c r="B453" s="10" t="s">
        <v>268</v>
      </c>
      <c r="C453" s="11">
        <v>2.1999999999999999E-2</v>
      </c>
      <c r="D453" s="9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2.75" customHeight="1" x14ac:dyDescent="0.2">
      <c r="A454" s="6"/>
      <c r="B454" s="14" t="s">
        <v>22</v>
      </c>
      <c r="C454" s="11"/>
      <c r="D454" s="62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</row>
    <row r="455" spans="1:17" ht="12.75" customHeight="1" x14ac:dyDescent="0.2">
      <c r="A455" s="6">
        <v>112</v>
      </c>
      <c r="B455" s="38" t="s">
        <v>74</v>
      </c>
      <c r="C455" s="11"/>
      <c r="D455" s="62" t="s">
        <v>18</v>
      </c>
      <c r="E455" s="7">
        <v>1.1000000000000001</v>
      </c>
      <c r="F455" s="7"/>
      <c r="G455" s="7"/>
      <c r="H455" s="7"/>
      <c r="I455" s="7"/>
      <c r="J455" s="7"/>
      <c r="K455" s="7">
        <v>0.2</v>
      </c>
      <c r="L455" s="7">
        <v>3.8</v>
      </c>
      <c r="M455" s="7">
        <v>24</v>
      </c>
      <c r="N455" s="7">
        <v>0.06</v>
      </c>
      <c r="O455" s="7">
        <v>25</v>
      </c>
      <c r="P455" s="7">
        <v>14</v>
      </c>
      <c r="Q455" s="7">
        <v>0.9</v>
      </c>
    </row>
    <row r="456" spans="1:17" ht="11.1" customHeight="1" x14ac:dyDescent="0.2">
      <c r="A456" s="6"/>
      <c r="B456" s="10" t="s">
        <v>99</v>
      </c>
      <c r="C456" s="11">
        <v>0.107</v>
      </c>
      <c r="D456" s="9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</row>
    <row r="457" spans="1:17" ht="12.75" customHeight="1" x14ac:dyDescent="0.2">
      <c r="A457" s="6">
        <v>160</v>
      </c>
      <c r="B457" s="1" t="s">
        <v>279</v>
      </c>
      <c r="C457" s="11"/>
      <c r="D457" s="9" t="s">
        <v>15</v>
      </c>
      <c r="E457" s="111">
        <v>1.7</v>
      </c>
      <c r="F457" s="111"/>
      <c r="G457" s="111"/>
      <c r="H457" s="111"/>
      <c r="I457" s="111"/>
      <c r="J457" s="111"/>
      <c r="K457" s="111">
        <v>4.08</v>
      </c>
      <c r="L457" s="111">
        <v>11.64</v>
      </c>
      <c r="M457" s="111">
        <v>90</v>
      </c>
      <c r="N457" s="111">
        <v>4.3999999999999997E-2</v>
      </c>
      <c r="O457" s="111">
        <v>7.96</v>
      </c>
      <c r="P457" s="111">
        <v>21</v>
      </c>
      <c r="Q457" s="111">
        <v>0.57999999999999996</v>
      </c>
    </row>
    <row r="458" spans="1:17" ht="10.5" customHeight="1" x14ac:dyDescent="0.2">
      <c r="A458" s="6"/>
      <c r="B458" s="10" t="s">
        <v>88</v>
      </c>
      <c r="C458" s="11">
        <v>0.03</v>
      </c>
      <c r="D458" s="9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</row>
    <row r="459" spans="1:17" ht="11.1" customHeight="1" x14ac:dyDescent="0.2">
      <c r="A459" s="6"/>
      <c r="B459" s="10" t="s">
        <v>52</v>
      </c>
      <c r="C459" s="11">
        <v>2.7E-2</v>
      </c>
      <c r="D459" s="62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</row>
    <row r="460" spans="1:17" ht="11.1" customHeight="1" x14ac:dyDescent="0.2">
      <c r="A460" s="6"/>
      <c r="B460" s="10" t="s">
        <v>280</v>
      </c>
      <c r="C460" s="11">
        <v>8.0000000000000002E-3</v>
      </c>
      <c r="D460" s="9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</row>
    <row r="461" spans="1:17" ht="11.1" customHeight="1" x14ac:dyDescent="0.2">
      <c r="A461" s="6"/>
      <c r="B461" s="10" t="s">
        <v>23</v>
      </c>
      <c r="C461" s="11">
        <v>0.01</v>
      </c>
      <c r="D461" s="9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</row>
    <row r="462" spans="1:17" ht="11.1" customHeight="1" x14ac:dyDescent="0.2">
      <c r="A462" s="6"/>
      <c r="B462" s="10" t="s">
        <v>33</v>
      </c>
      <c r="C462" s="11">
        <v>9.5999999999999992E-3</v>
      </c>
      <c r="D462" s="9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</row>
    <row r="463" spans="1:17" ht="11.1" customHeight="1" x14ac:dyDescent="0.2">
      <c r="A463" s="6"/>
      <c r="B463" s="10" t="s">
        <v>54</v>
      </c>
      <c r="C463" s="11">
        <v>4.0000000000000001E-3</v>
      </c>
      <c r="D463" s="9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</row>
    <row r="464" spans="1:17" ht="11.1" customHeight="1" x14ac:dyDescent="0.2">
      <c r="A464" s="6">
        <v>375</v>
      </c>
      <c r="B464" s="1" t="s">
        <v>327</v>
      </c>
      <c r="C464" s="11"/>
      <c r="D464" s="62" t="s">
        <v>64</v>
      </c>
      <c r="E464" s="7">
        <v>13.6</v>
      </c>
      <c r="F464" s="7"/>
      <c r="G464" s="7"/>
      <c r="H464" s="7"/>
      <c r="I464" s="7"/>
      <c r="J464" s="7"/>
      <c r="K464" s="7">
        <v>13.4</v>
      </c>
      <c r="L464" s="7">
        <v>35.42</v>
      </c>
      <c r="M464" s="7">
        <v>316.8</v>
      </c>
      <c r="N464" s="7">
        <v>0.05</v>
      </c>
      <c r="O464" s="7">
        <v>0.19</v>
      </c>
      <c r="P464" s="7">
        <v>16.5</v>
      </c>
      <c r="Q464" s="7">
        <v>2.02</v>
      </c>
    </row>
    <row r="465" spans="1:17" ht="11.1" customHeight="1" x14ac:dyDescent="0.2">
      <c r="A465" s="6"/>
      <c r="B465" s="10" t="s">
        <v>231</v>
      </c>
      <c r="C465" s="11">
        <v>8.1000000000000003E-2</v>
      </c>
      <c r="D465" s="9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11.1" customHeight="1" x14ac:dyDescent="0.2">
      <c r="A466" s="6"/>
      <c r="B466" s="10" t="s">
        <v>23</v>
      </c>
      <c r="C466" s="11">
        <v>0.02</v>
      </c>
      <c r="D466" s="9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1.1" customHeight="1" x14ac:dyDescent="0.2">
      <c r="A467" s="6"/>
      <c r="B467" s="10" t="s">
        <v>62</v>
      </c>
      <c r="C467" s="11">
        <v>7.0000000000000001E-3</v>
      </c>
      <c r="D467" s="9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1.1" customHeight="1" x14ac:dyDescent="0.2">
      <c r="A468" s="6"/>
      <c r="B468" s="10" t="s">
        <v>33</v>
      </c>
      <c r="C468" s="11">
        <v>8.0000000000000002E-3</v>
      </c>
      <c r="D468" s="9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1.1" customHeight="1" x14ac:dyDescent="0.2">
      <c r="A469" s="6"/>
      <c r="B469" s="10" t="s">
        <v>56</v>
      </c>
      <c r="C469" s="11">
        <v>4.3999999999999997E-2</v>
      </c>
      <c r="D469" s="9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2.75" customHeight="1" x14ac:dyDescent="0.2">
      <c r="A470" s="6">
        <v>514</v>
      </c>
      <c r="B470" s="38" t="s">
        <v>79</v>
      </c>
      <c r="C470" s="11"/>
      <c r="D470" s="9" t="s">
        <v>64</v>
      </c>
      <c r="E470" s="111">
        <v>2.88</v>
      </c>
      <c r="F470" s="111"/>
      <c r="G470" s="111"/>
      <c r="H470" s="111"/>
      <c r="I470" s="111"/>
      <c r="J470" s="111"/>
      <c r="K470" s="111">
        <v>2.4300000000000002</v>
      </c>
      <c r="L470" s="111">
        <v>14.31</v>
      </c>
      <c r="M470" s="111">
        <v>71.099999999999994</v>
      </c>
      <c r="N470" s="111">
        <v>3.5999999999999997E-2</v>
      </c>
      <c r="O470" s="111">
        <v>1.17</v>
      </c>
      <c r="P470" s="111">
        <v>113.4</v>
      </c>
      <c r="Q470" s="111">
        <v>0.09</v>
      </c>
    </row>
    <row r="471" spans="1:17" ht="11.1" customHeight="1" x14ac:dyDescent="0.2">
      <c r="A471" s="6"/>
      <c r="B471" s="10" t="s">
        <v>78</v>
      </c>
      <c r="C471" s="11">
        <v>1.8E-3</v>
      </c>
      <c r="D471" s="9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</row>
    <row r="472" spans="1:17" ht="11.1" customHeight="1" x14ac:dyDescent="0.2">
      <c r="A472" s="6"/>
      <c r="B472" s="10" t="s">
        <v>77</v>
      </c>
      <c r="C472" s="11">
        <v>0.09</v>
      </c>
      <c r="D472" s="9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</row>
    <row r="473" spans="1:17" ht="11.1" customHeight="1" x14ac:dyDescent="0.2">
      <c r="A473" s="6"/>
      <c r="B473" s="10" t="s">
        <v>28</v>
      </c>
      <c r="C473" s="11">
        <v>8.9999999999999993E-3</v>
      </c>
      <c r="D473" s="9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</row>
    <row r="474" spans="1:17" ht="12.75" customHeight="1" x14ac:dyDescent="0.2">
      <c r="A474" s="6">
        <v>114</v>
      </c>
      <c r="B474" s="38" t="s">
        <v>20</v>
      </c>
      <c r="C474" s="11">
        <v>0.02</v>
      </c>
      <c r="D474" s="9" t="s">
        <v>49</v>
      </c>
      <c r="E474" s="111">
        <v>1.52</v>
      </c>
      <c r="F474" s="111"/>
      <c r="G474" s="111"/>
      <c r="H474" s="111"/>
      <c r="I474" s="111"/>
      <c r="J474" s="111"/>
      <c r="K474" s="111">
        <v>0.16</v>
      </c>
      <c r="L474" s="111">
        <v>9.84</v>
      </c>
      <c r="M474" s="111">
        <v>47</v>
      </c>
      <c r="N474" s="111">
        <v>2.1999999999999999E-2</v>
      </c>
      <c r="O474" s="111">
        <v>0</v>
      </c>
      <c r="P474" s="111">
        <v>4</v>
      </c>
      <c r="Q474" s="111">
        <v>0.22</v>
      </c>
    </row>
    <row r="475" spans="1:17" ht="12.75" customHeight="1" x14ac:dyDescent="0.2">
      <c r="A475" s="6">
        <v>115</v>
      </c>
      <c r="B475" s="38" t="s">
        <v>19</v>
      </c>
      <c r="C475" s="11">
        <v>0.04</v>
      </c>
      <c r="D475" s="62" t="s">
        <v>229</v>
      </c>
      <c r="E475" s="111">
        <v>2.64</v>
      </c>
      <c r="F475" s="111"/>
      <c r="G475" s="111"/>
      <c r="H475" s="111"/>
      <c r="I475" s="111"/>
      <c r="J475" s="111"/>
      <c r="K475" s="111">
        <v>0.48</v>
      </c>
      <c r="L475" s="111">
        <v>13.36</v>
      </c>
      <c r="M475" s="111">
        <v>69.599999999999994</v>
      </c>
      <c r="N475" s="111">
        <v>7.1999999999999995E-2</v>
      </c>
      <c r="O475" s="111">
        <v>0</v>
      </c>
      <c r="P475" s="111">
        <v>14</v>
      </c>
      <c r="Q475" s="111">
        <v>1.56</v>
      </c>
    </row>
    <row r="476" spans="1:17" ht="12.75" customHeight="1" x14ac:dyDescent="0.2">
      <c r="A476" s="6"/>
      <c r="B476" s="120" t="s">
        <v>163</v>
      </c>
      <c r="C476" s="29"/>
      <c r="D476" s="62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</row>
    <row r="477" spans="1:17" ht="12.75" customHeight="1" x14ac:dyDescent="0.2">
      <c r="A477" s="6">
        <v>327</v>
      </c>
      <c r="B477" s="38" t="s">
        <v>176</v>
      </c>
      <c r="C477" s="11"/>
      <c r="D477" s="62" t="s">
        <v>18</v>
      </c>
      <c r="E477" s="111">
        <v>16</v>
      </c>
      <c r="F477" s="111"/>
      <c r="G477" s="111"/>
      <c r="H477" s="111"/>
      <c r="I477" s="111"/>
      <c r="J477" s="111"/>
      <c r="K477" s="111">
        <v>12.3</v>
      </c>
      <c r="L477" s="111">
        <v>20.6</v>
      </c>
      <c r="M477" s="111">
        <v>257.3</v>
      </c>
      <c r="N477" s="111">
        <v>0.06</v>
      </c>
      <c r="O477" s="111">
        <v>0.27</v>
      </c>
      <c r="P477" s="111">
        <v>136.6</v>
      </c>
      <c r="Q477" s="111">
        <v>0.7</v>
      </c>
    </row>
    <row r="478" spans="1:17" ht="11.1" customHeight="1" x14ac:dyDescent="0.2">
      <c r="A478" s="6"/>
      <c r="B478" s="10" t="s">
        <v>41</v>
      </c>
      <c r="C478" s="11">
        <v>8.7999999999999995E-2</v>
      </c>
      <c r="D478" s="62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</row>
    <row r="479" spans="1:17" ht="11.1" customHeight="1" x14ac:dyDescent="0.2">
      <c r="A479" s="6"/>
      <c r="B479" s="10" t="s">
        <v>60</v>
      </c>
      <c r="C479" s="11">
        <v>7.0000000000000001E-3</v>
      </c>
      <c r="D479" s="62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</row>
    <row r="480" spans="1:17" ht="11.1" customHeight="1" x14ac:dyDescent="0.2">
      <c r="A480" s="6"/>
      <c r="B480" s="10" t="s">
        <v>55</v>
      </c>
      <c r="C480" s="11">
        <v>3.0000000000000001E-3</v>
      </c>
      <c r="D480" s="62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</row>
    <row r="481" spans="1:17" ht="11.1" customHeight="1" x14ac:dyDescent="0.2">
      <c r="A481" s="6"/>
      <c r="B481" s="10" t="s">
        <v>28</v>
      </c>
      <c r="C481" s="11">
        <v>0.01</v>
      </c>
      <c r="D481" s="62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</row>
    <row r="482" spans="1:17" ht="11.1" customHeight="1" x14ac:dyDescent="0.2">
      <c r="A482" s="6"/>
      <c r="B482" s="10" t="s">
        <v>53</v>
      </c>
      <c r="C482" s="11">
        <v>7.0000000000000001E-3</v>
      </c>
      <c r="D482" s="62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</row>
    <row r="483" spans="1:17" ht="11.1" customHeight="1" x14ac:dyDescent="0.2">
      <c r="A483" s="6"/>
      <c r="B483" s="10" t="s">
        <v>35</v>
      </c>
      <c r="C483" s="11">
        <v>3.0000000000000001E-3</v>
      </c>
      <c r="D483" s="62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</row>
    <row r="484" spans="1:17" ht="11.1" customHeight="1" x14ac:dyDescent="0.2">
      <c r="A484" s="6"/>
      <c r="B484" s="10" t="s">
        <v>62</v>
      </c>
      <c r="C484" s="68">
        <v>1E-3</v>
      </c>
      <c r="D484" s="62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</row>
    <row r="485" spans="1:17" ht="12.75" customHeight="1" x14ac:dyDescent="0.2">
      <c r="A485" s="6">
        <v>449</v>
      </c>
      <c r="B485" s="38" t="s">
        <v>312</v>
      </c>
      <c r="C485" s="11"/>
      <c r="D485" s="9" t="s">
        <v>49</v>
      </c>
      <c r="E485" s="7">
        <v>0.52</v>
      </c>
      <c r="F485" s="7"/>
      <c r="G485" s="7"/>
      <c r="H485" s="7"/>
      <c r="I485" s="7"/>
      <c r="J485" s="7"/>
      <c r="K485" s="131">
        <v>1.27</v>
      </c>
      <c r="L485" s="131">
        <v>3.14</v>
      </c>
      <c r="M485" s="131">
        <v>26.1</v>
      </c>
      <c r="N485" s="131">
        <v>6.0000000000000001E-3</v>
      </c>
      <c r="O485" s="131">
        <v>0.14599999999999999</v>
      </c>
      <c r="P485" s="131">
        <v>18.02</v>
      </c>
      <c r="Q485" s="131">
        <v>3.5999999999999997E-2</v>
      </c>
    </row>
    <row r="486" spans="1:17" ht="11.1" customHeight="1" x14ac:dyDescent="0.2">
      <c r="A486" s="6"/>
      <c r="B486" s="10" t="s">
        <v>77</v>
      </c>
      <c r="C486" s="11">
        <v>1.4999999999999999E-2</v>
      </c>
      <c r="D486" s="9"/>
      <c r="E486" s="7"/>
      <c r="F486" s="7"/>
      <c r="G486" s="7"/>
      <c r="H486" s="7"/>
      <c r="I486" s="7"/>
      <c r="J486" s="7"/>
      <c r="K486" s="131"/>
      <c r="L486" s="131"/>
      <c r="M486" s="131"/>
      <c r="N486" s="131"/>
      <c r="O486" s="131"/>
      <c r="P486" s="131"/>
      <c r="Q486" s="131"/>
    </row>
    <row r="487" spans="1:17" ht="11.1" customHeight="1" x14ac:dyDescent="0.2">
      <c r="A487" s="6"/>
      <c r="B487" s="10" t="s">
        <v>53</v>
      </c>
      <c r="C487" s="11">
        <v>8.0000000000000004E-4</v>
      </c>
      <c r="D487" s="9"/>
      <c r="E487" s="7"/>
      <c r="F487" s="7"/>
      <c r="G487" s="7"/>
      <c r="H487" s="7"/>
      <c r="I487" s="7"/>
      <c r="J487" s="7"/>
      <c r="K487" s="131"/>
      <c r="L487" s="131"/>
      <c r="M487" s="131"/>
      <c r="N487" s="131"/>
      <c r="O487" s="131"/>
      <c r="P487" s="131"/>
      <c r="Q487" s="131"/>
    </row>
    <row r="488" spans="1:17" ht="11.1" customHeight="1" x14ac:dyDescent="0.2">
      <c r="A488" s="6"/>
      <c r="B488" s="10" t="s">
        <v>62</v>
      </c>
      <c r="C488" s="68">
        <v>8.0000000000000004E-4</v>
      </c>
      <c r="D488" s="62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11.1" customHeight="1" x14ac:dyDescent="0.2">
      <c r="A489" s="6"/>
      <c r="B489" s="10" t="s">
        <v>28</v>
      </c>
      <c r="C489" s="11">
        <v>2E-3</v>
      </c>
      <c r="D489" s="9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2.75" customHeight="1" x14ac:dyDescent="0.2">
      <c r="A490" s="6">
        <v>535</v>
      </c>
      <c r="B490" s="93" t="s">
        <v>91</v>
      </c>
      <c r="C490" s="11"/>
      <c r="D490" s="9" t="s">
        <v>64</v>
      </c>
      <c r="E490" s="111">
        <v>5.22</v>
      </c>
      <c r="F490" s="111"/>
      <c r="G490" s="111"/>
      <c r="H490" s="111"/>
      <c r="I490" s="111"/>
      <c r="J490" s="111"/>
      <c r="K490" s="111">
        <v>4.5</v>
      </c>
      <c r="L490" s="111">
        <v>7.2</v>
      </c>
      <c r="M490" s="111">
        <v>90</v>
      </c>
      <c r="N490" s="111">
        <v>7.1999999999999995E-2</v>
      </c>
      <c r="O490" s="111">
        <v>1.26</v>
      </c>
      <c r="P490" s="111">
        <v>216</v>
      </c>
      <c r="Q490" s="111">
        <v>0.18</v>
      </c>
    </row>
    <row r="491" spans="1:17" ht="11.1" customHeight="1" x14ac:dyDescent="0.2">
      <c r="A491" s="6"/>
      <c r="B491" s="10" t="s">
        <v>32</v>
      </c>
      <c r="C491" s="11">
        <v>0.184</v>
      </c>
      <c r="D491" s="62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</row>
    <row r="492" spans="1:17" ht="12.75" customHeight="1" x14ac:dyDescent="0.2">
      <c r="A492" s="6"/>
      <c r="B492" s="167" t="s">
        <v>31</v>
      </c>
      <c r="C492" s="168"/>
      <c r="D492" s="162"/>
      <c r="E492" s="164">
        <f>SUM(E437:E491)</f>
        <v>56.19</v>
      </c>
      <c r="F492" s="164"/>
      <c r="G492" s="164"/>
      <c r="H492" s="178"/>
      <c r="I492" s="111"/>
      <c r="J492" s="111"/>
      <c r="K492" s="164">
        <f>SUM(K437:K491)</f>
        <v>49.87</v>
      </c>
      <c r="L492" s="164">
        <f>SUM(L438:L491)</f>
        <v>191.82999999999996</v>
      </c>
      <c r="M492" s="164">
        <f>SUM(M437:M491)</f>
        <v>1430.3999999999999</v>
      </c>
      <c r="N492" s="174">
        <f>SUM(N437:N491)</f>
        <v>0.59399999999999997</v>
      </c>
      <c r="O492" s="164">
        <v>79.180000000000007</v>
      </c>
      <c r="P492" s="164">
        <v>885.08</v>
      </c>
      <c r="Q492" s="175">
        <f>SUM(Q437:Q491)</f>
        <v>10.015999999999998</v>
      </c>
    </row>
    <row r="493" spans="1:17" ht="12.75" customHeight="1" x14ac:dyDescent="0.2">
      <c r="A493" s="100"/>
      <c r="B493" s="169"/>
      <c r="C493" s="170"/>
      <c r="D493" s="104"/>
      <c r="E493" s="171"/>
      <c r="F493" s="171"/>
      <c r="G493" s="171"/>
      <c r="H493" s="171"/>
      <c r="I493" s="181"/>
      <c r="J493" s="181"/>
      <c r="K493" s="171"/>
      <c r="L493" s="171"/>
      <c r="M493" s="171"/>
      <c r="N493" s="171"/>
      <c r="O493" s="171"/>
      <c r="P493" s="171"/>
      <c r="Q493" s="177"/>
    </row>
    <row r="494" spans="1:17" ht="12.75" customHeight="1" x14ac:dyDescent="0.2">
      <c r="A494" s="105"/>
      <c r="B494" s="172"/>
      <c r="C494" s="173"/>
      <c r="D494" s="109"/>
      <c r="E494" s="165"/>
      <c r="F494" s="165"/>
      <c r="G494" s="165"/>
      <c r="H494" s="165"/>
      <c r="I494" s="180"/>
      <c r="J494" s="180"/>
      <c r="K494" s="165"/>
      <c r="L494" s="165"/>
      <c r="M494" s="165"/>
      <c r="N494" s="165"/>
      <c r="O494" s="165"/>
      <c r="P494" s="165"/>
      <c r="Q494" s="176"/>
    </row>
    <row r="495" spans="1:17" ht="12.75" customHeight="1" x14ac:dyDescent="0.2">
      <c r="A495" s="361" t="s">
        <v>0</v>
      </c>
      <c r="B495" s="363" t="s">
        <v>1</v>
      </c>
      <c r="C495" s="365" t="s">
        <v>2</v>
      </c>
      <c r="D495" s="367" t="s">
        <v>3</v>
      </c>
      <c r="E495" s="359" t="s">
        <v>4</v>
      </c>
      <c r="F495" s="179"/>
      <c r="G495" s="179"/>
      <c r="H495" s="179"/>
      <c r="I495" s="179"/>
      <c r="J495" s="179"/>
      <c r="K495" s="359" t="s">
        <v>5</v>
      </c>
      <c r="L495" s="359" t="s">
        <v>6</v>
      </c>
      <c r="M495" s="359" t="s">
        <v>7</v>
      </c>
      <c r="N495" s="359" t="s">
        <v>8</v>
      </c>
      <c r="O495" s="359"/>
      <c r="P495" s="359" t="s">
        <v>9</v>
      </c>
      <c r="Q495" s="359"/>
    </row>
    <row r="496" spans="1:17" ht="12.75" customHeight="1" x14ac:dyDescent="0.2">
      <c r="A496" s="362"/>
      <c r="B496" s="364"/>
      <c r="C496" s="366"/>
      <c r="D496" s="360"/>
      <c r="E496" s="368"/>
      <c r="F496" s="141"/>
      <c r="G496" s="141"/>
      <c r="H496" s="141"/>
      <c r="I496" s="141"/>
      <c r="J496" s="141"/>
      <c r="K496" s="368"/>
      <c r="L496" s="368"/>
      <c r="M496" s="368"/>
      <c r="N496" s="142" t="s">
        <v>10</v>
      </c>
      <c r="O496" s="142" t="s">
        <v>11</v>
      </c>
      <c r="P496" s="142" t="s">
        <v>12</v>
      </c>
      <c r="Q496" s="142" t="s">
        <v>69</v>
      </c>
    </row>
    <row r="497" spans="1:17" ht="12.75" customHeight="1" x14ac:dyDescent="0.25">
      <c r="A497" s="86"/>
      <c r="B497" s="87" t="s">
        <v>145</v>
      </c>
      <c r="C497" s="81"/>
      <c r="D497" s="13"/>
      <c r="E497" s="135"/>
      <c r="F497" s="143"/>
      <c r="G497" s="143"/>
      <c r="H497" s="143"/>
      <c r="I497" s="143"/>
      <c r="J497" s="143"/>
      <c r="K497" s="135"/>
      <c r="L497" s="135"/>
      <c r="M497" s="135"/>
      <c r="N497" s="144"/>
      <c r="O497" s="144"/>
      <c r="P497" s="144"/>
      <c r="Q497" s="144"/>
    </row>
    <row r="498" spans="1:17" ht="12.75" customHeight="1" x14ac:dyDescent="0.2">
      <c r="A498" s="6"/>
      <c r="B498" s="76" t="s">
        <v>108</v>
      </c>
      <c r="C498" s="11"/>
      <c r="D498" s="13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</row>
    <row r="499" spans="1:17" ht="12.75" customHeight="1" x14ac:dyDescent="0.2">
      <c r="A499" s="6">
        <v>99</v>
      </c>
      <c r="B499" t="s">
        <v>277</v>
      </c>
      <c r="C499" s="8"/>
      <c r="D499" s="62" t="s">
        <v>278</v>
      </c>
      <c r="E499" s="7">
        <v>1.54</v>
      </c>
      <c r="F499" s="7"/>
      <c r="G499" s="7"/>
      <c r="H499" s="7"/>
      <c r="I499" s="7"/>
      <c r="J499" s="7"/>
      <c r="K499" s="7">
        <v>4.28</v>
      </c>
      <c r="L499" s="7">
        <v>9.8800000000000008</v>
      </c>
      <c r="M499" s="7">
        <v>84.4</v>
      </c>
      <c r="N499" s="7">
        <v>0.02</v>
      </c>
      <c r="O499" s="7">
        <v>0.1</v>
      </c>
      <c r="P499" s="7">
        <v>4.5999999999999996</v>
      </c>
      <c r="Q499" s="7">
        <v>0.23</v>
      </c>
    </row>
    <row r="500" spans="1:17" ht="11.1" customHeight="1" x14ac:dyDescent="0.2">
      <c r="A500" s="6"/>
      <c r="B500" s="10" t="s">
        <v>62</v>
      </c>
      <c r="C500" s="8">
        <v>5.0000000000000001E-3</v>
      </c>
      <c r="D500" s="62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1.1" customHeight="1" x14ac:dyDescent="0.2">
      <c r="A501" s="6"/>
      <c r="B501" s="31" t="s">
        <v>44</v>
      </c>
      <c r="C501" s="8">
        <v>0.02</v>
      </c>
      <c r="D501" s="62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2.75" customHeight="1" x14ac:dyDescent="0.2">
      <c r="A502" s="6">
        <v>170</v>
      </c>
      <c r="B502" t="s">
        <v>182</v>
      </c>
      <c r="C502" s="8"/>
      <c r="D502" s="62" t="s">
        <v>15</v>
      </c>
      <c r="E502" s="111">
        <v>4.82</v>
      </c>
      <c r="F502" s="111"/>
      <c r="G502" s="111"/>
      <c r="H502" s="111"/>
      <c r="I502" s="111"/>
      <c r="J502" s="111"/>
      <c r="K502" s="111">
        <v>5.16</v>
      </c>
      <c r="L502" s="111">
        <v>16.52</v>
      </c>
      <c r="M502" s="111">
        <v>131.80000000000001</v>
      </c>
      <c r="N502" s="111">
        <v>0.06</v>
      </c>
      <c r="O502" s="111">
        <v>1.28</v>
      </c>
      <c r="P502" s="111">
        <v>155.6</v>
      </c>
      <c r="Q502" s="111">
        <v>0.26</v>
      </c>
    </row>
    <row r="503" spans="1:17" ht="11.1" customHeight="1" x14ac:dyDescent="0.2">
      <c r="A503" s="6"/>
      <c r="B503" s="73" t="s">
        <v>77</v>
      </c>
      <c r="C503" s="11">
        <v>0.14000000000000001</v>
      </c>
      <c r="D503" s="9"/>
      <c r="E503" s="111"/>
      <c r="F503" s="111"/>
      <c r="G503" s="111"/>
      <c r="H503" s="111"/>
      <c r="I503" s="111"/>
      <c r="J503" s="111"/>
      <c r="K503" s="111"/>
      <c r="L503" s="111"/>
      <c r="M503" s="111"/>
      <c r="N503" s="132"/>
      <c r="O503" s="133"/>
      <c r="P503" s="132"/>
      <c r="Q503" s="132"/>
    </row>
    <row r="504" spans="1:17" ht="11.1" customHeight="1" x14ac:dyDescent="0.2">
      <c r="A504" s="6"/>
      <c r="B504" s="73" t="s">
        <v>273</v>
      </c>
      <c r="C504" s="11">
        <v>0.02</v>
      </c>
      <c r="D504" s="9"/>
      <c r="E504" s="111"/>
      <c r="F504" s="111"/>
      <c r="G504" s="111"/>
      <c r="H504" s="111"/>
      <c r="I504" s="111"/>
      <c r="J504" s="111"/>
      <c r="K504" s="111"/>
      <c r="L504" s="111"/>
      <c r="M504" s="111"/>
      <c r="N504" s="132"/>
      <c r="O504" s="133"/>
      <c r="P504" s="132"/>
      <c r="Q504" s="132"/>
    </row>
    <row r="505" spans="1:17" ht="11.1" customHeight="1" x14ac:dyDescent="0.2">
      <c r="A505" s="6"/>
      <c r="B505" s="73" t="s">
        <v>28</v>
      </c>
      <c r="C505" s="11">
        <v>2E-3</v>
      </c>
      <c r="D505" s="9"/>
      <c r="E505" s="111"/>
      <c r="F505" s="111"/>
      <c r="G505" s="111"/>
      <c r="H505" s="111"/>
      <c r="I505" s="111"/>
      <c r="J505" s="111"/>
      <c r="K505" s="111"/>
      <c r="L505" s="111"/>
      <c r="M505" s="111"/>
      <c r="N505" s="132"/>
      <c r="O505" s="133"/>
      <c r="P505" s="132"/>
      <c r="Q505" s="132"/>
    </row>
    <row r="506" spans="1:17" ht="11.1" customHeight="1" x14ac:dyDescent="0.2">
      <c r="A506" s="6"/>
      <c r="B506" s="73" t="s">
        <v>62</v>
      </c>
      <c r="C506" s="11">
        <v>2E-3</v>
      </c>
      <c r="D506" s="9"/>
      <c r="E506" s="111"/>
      <c r="F506" s="111"/>
      <c r="G506" s="111"/>
      <c r="H506" s="111"/>
      <c r="I506" s="111"/>
      <c r="J506" s="111"/>
      <c r="K506" s="111"/>
      <c r="L506" s="111"/>
      <c r="M506" s="111"/>
      <c r="N506" s="132"/>
      <c r="O506" s="133"/>
      <c r="P506" s="132"/>
      <c r="Q506" s="132"/>
    </row>
    <row r="507" spans="1:17" ht="13.5" customHeight="1" x14ac:dyDescent="0.2">
      <c r="A507" s="6">
        <v>514</v>
      </c>
      <c r="B507" s="1" t="s">
        <v>249</v>
      </c>
      <c r="C507" s="11"/>
      <c r="D507" s="62" t="s">
        <v>64</v>
      </c>
      <c r="E507" s="111">
        <v>2.88</v>
      </c>
      <c r="F507" s="111"/>
      <c r="G507" s="111"/>
      <c r="H507" s="111"/>
      <c r="I507" s="111"/>
      <c r="J507" s="111"/>
      <c r="K507" s="111">
        <v>2.4300000000000002</v>
      </c>
      <c r="L507" s="111">
        <v>14.31</v>
      </c>
      <c r="M507" s="111">
        <v>71.099999999999994</v>
      </c>
      <c r="N507" s="111">
        <v>3.5999999999999997E-2</v>
      </c>
      <c r="O507" s="111">
        <v>1.17</v>
      </c>
      <c r="P507" s="111">
        <v>113.4</v>
      </c>
      <c r="Q507" s="111">
        <v>0.09</v>
      </c>
    </row>
    <row r="508" spans="1:17" ht="11.1" customHeight="1" x14ac:dyDescent="0.2">
      <c r="A508" s="6"/>
      <c r="B508" s="10" t="s">
        <v>78</v>
      </c>
      <c r="C508" s="68">
        <v>1.8E-3</v>
      </c>
      <c r="D508" s="9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</row>
    <row r="509" spans="1:17" ht="11.1" customHeight="1" x14ac:dyDescent="0.2">
      <c r="A509" s="6"/>
      <c r="B509" s="31" t="s">
        <v>77</v>
      </c>
      <c r="C509" s="29">
        <v>0.09</v>
      </c>
      <c r="D509" s="9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</row>
    <row r="510" spans="1:17" ht="11.1" customHeight="1" x14ac:dyDescent="0.2">
      <c r="A510" s="6"/>
      <c r="B510" s="31" t="s">
        <v>28</v>
      </c>
      <c r="C510" s="11">
        <v>8.9999999999999993E-3</v>
      </c>
      <c r="D510" s="62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</row>
    <row r="511" spans="1:17" ht="12.75" customHeight="1" x14ac:dyDescent="0.2">
      <c r="A511" s="6">
        <v>118</v>
      </c>
      <c r="B511" s="92" t="s">
        <v>86</v>
      </c>
      <c r="C511" s="29">
        <v>0.14899999999999999</v>
      </c>
      <c r="D511" s="62" t="s">
        <v>297</v>
      </c>
      <c r="E511" s="7">
        <v>0.53</v>
      </c>
      <c r="F511" s="7"/>
      <c r="G511" s="7"/>
      <c r="H511" s="7"/>
      <c r="I511" s="7"/>
      <c r="J511" s="7"/>
      <c r="K511" s="7">
        <v>0.53</v>
      </c>
      <c r="L511" s="7">
        <v>13.03</v>
      </c>
      <c r="M511" s="7">
        <v>62.5</v>
      </c>
      <c r="N511" s="7">
        <v>0.04</v>
      </c>
      <c r="O511" s="7">
        <v>13.3</v>
      </c>
      <c r="P511" s="7">
        <v>21.28</v>
      </c>
      <c r="Q511" s="7">
        <v>2.93</v>
      </c>
    </row>
    <row r="512" spans="1:17" ht="12.75" customHeight="1" x14ac:dyDescent="0.2">
      <c r="A512" s="6"/>
      <c r="B512" s="120" t="s">
        <v>73</v>
      </c>
      <c r="C512" s="11"/>
      <c r="D512" s="9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</row>
    <row r="513" spans="1:17" ht="12.75" customHeight="1" x14ac:dyDescent="0.2">
      <c r="A513" s="6">
        <v>112</v>
      </c>
      <c r="B513" s="38" t="s">
        <v>74</v>
      </c>
      <c r="C513" s="11"/>
      <c r="D513" s="62" t="s">
        <v>18</v>
      </c>
      <c r="E513" s="7">
        <v>0.8</v>
      </c>
      <c r="F513" s="7"/>
      <c r="G513" s="7"/>
      <c r="H513" s="7"/>
      <c r="I513" s="7"/>
      <c r="J513" s="7"/>
      <c r="K513" s="7">
        <v>0.1</v>
      </c>
      <c r="L513" s="7">
        <v>2.5</v>
      </c>
      <c r="M513" s="7">
        <v>14</v>
      </c>
      <c r="N513" s="7">
        <v>0.06</v>
      </c>
      <c r="O513" s="7">
        <v>25</v>
      </c>
      <c r="P513" s="7">
        <v>14</v>
      </c>
      <c r="Q513" s="7">
        <v>0.9</v>
      </c>
    </row>
    <row r="514" spans="1:17" ht="11.1" customHeight="1" x14ac:dyDescent="0.2">
      <c r="A514" s="6"/>
      <c r="B514" s="10" t="s">
        <v>75</v>
      </c>
      <c r="C514" s="11">
        <v>0.105</v>
      </c>
      <c r="D514" s="9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</row>
    <row r="515" spans="1:17" ht="12.75" customHeight="1" x14ac:dyDescent="0.2">
      <c r="A515" s="6">
        <v>138</v>
      </c>
      <c r="B515" s="151" t="s">
        <v>260</v>
      </c>
      <c r="C515" s="29"/>
      <c r="D515" s="62" t="s">
        <v>324</v>
      </c>
      <c r="E515" s="111">
        <v>1.48</v>
      </c>
      <c r="F515" s="111"/>
      <c r="G515" s="111"/>
      <c r="H515" s="111"/>
      <c r="I515" s="111"/>
      <c r="J515" s="111"/>
      <c r="K515" s="111">
        <v>4.0599999999999996</v>
      </c>
      <c r="L515" s="111">
        <v>11.28</v>
      </c>
      <c r="M515" s="111">
        <v>87.6</v>
      </c>
      <c r="N515" s="111">
        <v>7.0000000000000007E-2</v>
      </c>
      <c r="O515" s="111">
        <v>8.08</v>
      </c>
      <c r="P515" s="111">
        <v>16.2</v>
      </c>
      <c r="Q515" s="111">
        <v>0.76</v>
      </c>
    </row>
    <row r="516" spans="1:17" ht="11.1" customHeight="1" x14ac:dyDescent="0.2">
      <c r="A516" s="6"/>
      <c r="B516" s="72" t="s">
        <v>52</v>
      </c>
      <c r="C516" s="78">
        <v>0.08</v>
      </c>
      <c r="D516" s="13"/>
      <c r="E516" s="111"/>
      <c r="F516" s="111"/>
      <c r="G516" s="111"/>
      <c r="H516" s="111"/>
      <c r="I516" s="111"/>
      <c r="J516" s="111"/>
      <c r="K516" s="111"/>
      <c r="L516" s="111"/>
      <c r="M516" s="111"/>
      <c r="N516" s="132"/>
      <c r="O516" s="147"/>
      <c r="P516" s="132"/>
      <c r="Q516" s="132"/>
    </row>
    <row r="517" spans="1:17" ht="11.1" customHeight="1" x14ac:dyDescent="0.2">
      <c r="A517" s="6"/>
      <c r="B517" s="72" t="s">
        <v>256</v>
      </c>
      <c r="C517" s="11">
        <v>1.2999999999999999E-2</v>
      </c>
      <c r="D517" s="62"/>
      <c r="E517" s="111"/>
      <c r="F517" s="111"/>
      <c r="G517" s="111"/>
      <c r="H517" s="111"/>
      <c r="I517" s="111"/>
      <c r="J517" s="111"/>
      <c r="K517" s="111"/>
      <c r="L517" s="111"/>
      <c r="M517" s="111"/>
      <c r="N517" s="132"/>
      <c r="O517" s="133"/>
      <c r="P517" s="132"/>
      <c r="Q517" s="132"/>
    </row>
    <row r="518" spans="1:17" ht="11.1" customHeight="1" x14ac:dyDescent="0.2">
      <c r="A518" s="6"/>
      <c r="B518" s="72" t="s">
        <v>33</v>
      </c>
      <c r="C518" s="11">
        <v>0.01</v>
      </c>
      <c r="D518" s="62"/>
      <c r="E518" s="111"/>
      <c r="F518" s="111"/>
      <c r="G518" s="111"/>
      <c r="H518" s="111"/>
      <c r="I518" s="111"/>
      <c r="J518" s="111"/>
      <c r="K518" s="111"/>
      <c r="L518" s="111"/>
      <c r="M518" s="111"/>
      <c r="N518" s="132"/>
      <c r="O518" s="133"/>
      <c r="P518" s="132"/>
      <c r="Q518" s="132"/>
    </row>
    <row r="519" spans="1:17" ht="11.1" customHeight="1" x14ac:dyDescent="0.2">
      <c r="A519" s="6"/>
      <c r="B519" s="72" t="s">
        <v>54</v>
      </c>
      <c r="C519" s="11">
        <v>4.0000000000000001E-3</v>
      </c>
      <c r="D519" s="62"/>
      <c r="E519" s="111"/>
      <c r="F519" s="111"/>
      <c r="G519" s="111"/>
      <c r="H519" s="111"/>
      <c r="I519" s="111"/>
      <c r="J519" s="111"/>
      <c r="K519" s="111"/>
      <c r="L519" s="111"/>
      <c r="M519" s="111"/>
      <c r="N519" s="132"/>
      <c r="O519" s="133"/>
      <c r="P519" s="132"/>
      <c r="Q519" s="132"/>
    </row>
    <row r="520" spans="1:17" ht="11.1" customHeight="1" x14ac:dyDescent="0.2">
      <c r="A520" s="6"/>
      <c r="B520" s="72" t="s">
        <v>35</v>
      </c>
      <c r="C520" s="11">
        <v>5.0000000000000001E-3</v>
      </c>
      <c r="D520" s="62"/>
      <c r="E520" s="111"/>
      <c r="F520" s="111"/>
      <c r="G520" s="111"/>
      <c r="H520" s="111"/>
      <c r="I520" s="111"/>
      <c r="J520" s="111"/>
      <c r="K520" s="111"/>
      <c r="L520" s="111"/>
      <c r="M520" s="111"/>
      <c r="N520" s="132"/>
      <c r="O520" s="133"/>
      <c r="P520" s="132"/>
      <c r="Q520" s="132"/>
    </row>
    <row r="521" spans="1:17" ht="12.75" customHeight="1" x14ac:dyDescent="0.2">
      <c r="A521" s="6">
        <v>386</v>
      </c>
      <c r="B521" s="38" t="s">
        <v>328</v>
      </c>
      <c r="C521" s="11"/>
      <c r="D521" s="9" t="s">
        <v>14</v>
      </c>
      <c r="E521" s="131">
        <v>8.2799999999999994</v>
      </c>
      <c r="F521" s="110"/>
      <c r="G521" s="110"/>
      <c r="H521" s="110"/>
      <c r="I521" s="110"/>
      <c r="J521" s="110"/>
      <c r="K521" s="131">
        <v>7.62</v>
      </c>
      <c r="L521" s="131">
        <v>5.22</v>
      </c>
      <c r="M521" s="131">
        <v>122.4</v>
      </c>
      <c r="N521" s="131">
        <v>3.5999999999999997E-2</v>
      </c>
      <c r="O521" s="131">
        <v>1.5</v>
      </c>
      <c r="P521" s="131">
        <v>11.4</v>
      </c>
      <c r="Q521" s="131">
        <v>1.32</v>
      </c>
    </row>
    <row r="522" spans="1:17" ht="11.1" customHeight="1" x14ac:dyDescent="0.2">
      <c r="A522" s="6"/>
      <c r="B522" s="10" t="s">
        <v>111</v>
      </c>
      <c r="C522" s="11">
        <v>5.8000000000000003E-2</v>
      </c>
      <c r="D522" s="9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1.1" customHeight="1" x14ac:dyDescent="0.2">
      <c r="A523" s="6"/>
      <c r="B523" s="10" t="s">
        <v>44</v>
      </c>
      <c r="C523" s="11">
        <v>8.0000000000000002E-3</v>
      </c>
      <c r="D523" s="9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1.1" customHeight="1" x14ac:dyDescent="0.2">
      <c r="A524" s="6"/>
      <c r="B524" s="10" t="s">
        <v>62</v>
      </c>
      <c r="C524" s="11">
        <v>2E-3</v>
      </c>
      <c r="D524" s="9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1.1" customHeight="1" x14ac:dyDescent="0.2">
      <c r="A525" s="6"/>
      <c r="B525" s="10" t="s">
        <v>33</v>
      </c>
      <c r="C525" s="11">
        <v>2.3E-2</v>
      </c>
      <c r="D525" s="9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2.75" customHeight="1" x14ac:dyDescent="0.2">
      <c r="A526" s="6">
        <v>439</v>
      </c>
      <c r="B526" s="1" t="s">
        <v>237</v>
      </c>
      <c r="C526" s="11"/>
      <c r="D526" s="9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2.75" customHeight="1" x14ac:dyDescent="0.2">
      <c r="A527" s="152"/>
      <c r="B527" s="153" t="s">
        <v>236</v>
      </c>
      <c r="C527" s="11"/>
      <c r="D527" s="62" t="s">
        <v>238</v>
      </c>
      <c r="E527" s="7">
        <v>3.4</v>
      </c>
      <c r="F527" s="7"/>
      <c r="G527" s="7"/>
      <c r="H527" s="7"/>
      <c r="I527" s="7"/>
      <c r="J527" s="7"/>
      <c r="K527" s="7">
        <v>7.0259999999999998</v>
      </c>
      <c r="L527" s="7">
        <v>37.4</v>
      </c>
      <c r="M527" s="7">
        <v>140.53</v>
      </c>
      <c r="N527" s="7">
        <v>0.09</v>
      </c>
      <c r="O527" s="7">
        <v>25.84</v>
      </c>
      <c r="P527" s="7">
        <v>56.67</v>
      </c>
      <c r="Q527" s="7">
        <v>2.38</v>
      </c>
    </row>
    <row r="528" spans="1:17" ht="11.1" customHeight="1" x14ac:dyDescent="0.2">
      <c r="A528" s="6"/>
      <c r="B528" s="10" t="s">
        <v>52</v>
      </c>
      <c r="C528" s="11">
        <v>0.112</v>
      </c>
      <c r="D528" s="9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1.1" customHeight="1" x14ac:dyDescent="0.2">
      <c r="A529" s="6"/>
      <c r="B529" s="10" t="s">
        <v>54</v>
      </c>
      <c r="C529" s="11">
        <v>3.0000000000000001E-3</v>
      </c>
      <c r="D529" s="9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1.1" customHeight="1" x14ac:dyDescent="0.2">
      <c r="A530" s="6"/>
      <c r="B530" s="10" t="s">
        <v>57</v>
      </c>
      <c r="C530" s="11">
        <v>9.6000000000000002E-2</v>
      </c>
      <c r="D530" s="9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1.1" customHeight="1" x14ac:dyDescent="0.2">
      <c r="A531" s="6"/>
      <c r="B531" s="10" t="s">
        <v>62</v>
      </c>
      <c r="C531" s="11">
        <v>3.0000000000000001E-3</v>
      </c>
      <c r="D531" s="9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11.1" customHeight="1" x14ac:dyDescent="0.2">
      <c r="A532" s="6"/>
      <c r="B532" s="10" t="s">
        <v>23</v>
      </c>
      <c r="C532" s="11">
        <v>7.0000000000000001E-3</v>
      </c>
      <c r="D532" s="9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11.1" customHeight="1" x14ac:dyDescent="0.2">
      <c r="A533" s="6"/>
      <c r="B533" s="10" t="s">
        <v>33</v>
      </c>
      <c r="C533" s="11">
        <v>6.0000000000000001E-3</v>
      </c>
      <c r="D533" s="9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1.1" customHeight="1" x14ac:dyDescent="0.2">
      <c r="A534" s="6"/>
      <c r="B534" s="10" t="s">
        <v>66</v>
      </c>
      <c r="C534" s="11">
        <v>3.0000000000000001E-3</v>
      </c>
      <c r="D534" s="9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1.1" customHeight="1" x14ac:dyDescent="0.2">
      <c r="A535" s="6"/>
      <c r="B535" s="10" t="s">
        <v>53</v>
      </c>
      <c r="C535" s="11">
        <v>1E-3</v>
      </c>
      <c r="D535" s="9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12.75" customHeight="1" x14ac:dyDescent="0.2">
      <c r="A536" s="6">
        <v>537</v>
      </c>
      <c r="B536" s="1" t="s">
        <v>302</v>
      </c>
      <c r="C536" s="11">
        <v>0.18</v>
      </c>
      <c r="D536" s="9" t="s">
        <v>64</v>
      </c>
      <c r="E536" s="111">
        <v>1.26</v>
      </c>
      <c r="F536" s="111"/>
      <c r="G536" s="111"/>
      <c r="H536" s="111"/>
      <c r="I536" s="111"/>
      <c r="J536" s="111"/>
      <c r="K536" s="111">
        <v>0.18</v>
      </c>
      <c r="L536" s="111">
        <v>23.76</v>
      </c>
      <c r="M536" s="111">
        <v>108</v>
      </c>
      <c r="N536" s="111">
        <v>7.1999999999999995E-2</v>
      </c>
      <c r="O536" s="111">
        <v>7.2</v>
      </c>
      <c r="P536" s="111">
        <v>32.4</v>
      </c>
      <c r="Q536" s="111">
        <v>0.54</v>
      </c>
    </row>
    <row r="537" spans="1:17" ht="12.75" customHeight="1" x14ac:dyDescent="0.2">
      <c r="A537" s="6">
        <v>114</v>
      </c>
      <c r="B537" s="38" t="s">
        <v>20</v>
      </c>
      <c r="C537" s="11">
        <v>0.02</v>
      </c>
      <c r="D537" s="9" t="s">
        <v>49</v>
      </c>
      <c r="E537" s="7">
        <v>1.52</v>
      </c>
      <c r="F537" s="7"/>
      <c r="G537" s="7"/>
      <c r="H537" s="7"/>
      <c r="I537" s="7"/>
      <c r="J537" s="7"/>
      <c r="K537" s="7">
        <v>0.16</v>
      </c>
      <c r="L537" s="7">
        <v>9.84</v>
      </c>
      <c r="M537" s="7">
        <v>47</v>
      </c>
      <c r="N537" s="7">
        <v>2.1999999999999999E-2</v>
      </c>
      <c r="O537" s="7">
        <v>0</v>
      </c>
      <c r="P537" s="7">
        <v>4</v>
      </c>
      <c r="Q537" s="7">
        <v>0.22</v>
      </c>
    </row>
    <row r="538" spans="1:17" ht="12.75" customHeight="1" x14ac:dyDescent="0.2">
      <c r="A538" s="6">
        <v>115</v>
      </c>
      <c r="B538" s="38" t="s">
        <v>19</v>
      </c>
      <c r="C538" s="11">
        <v>3.5000000000000003E-2</v>
      </c>
      <c r="D538" s="9" t="s">
        <v>84</v>
      </c>
      <c r="E538" s="7">
        <v>2.31</v>
      </c>
      <c r="F538" s="7"/>
      <c r="G538" s="7"/>
      <c r="H538" s="7"/>
      <c r="I538" s="7"/>
      <c r="J538" s="7"/>
      <c r="K538" s="7">
        <v>0.42</v>
      </c>
      <c r="L538" s="7">
        <v>11.69</v>
      </c>
      <c r="M538" s="7">
        <v>60.9</v>
      </c>
      <c r="N538" s="7">
        <v>6.3E-2</v>
      </c>
      <c r="O538" s="7">
        <v>0</v>
      </c>
      <c r="P538" s="7">
        <v>12.25</v>
      </c>
      <c r="Q538" s="7">
        <v>1.36</v>
      </c>
    </row>
    <row r="539" spans="1:17" ht="12.75" customHeight="1" x14ac:dyDescent="0.2">
      <c r="A539" s="6"/>
      <c r="B539" s="120" t="s">
        <v>163</v>
      </c>
      <c r="C539" s="11"/>
      <c r="D539" s="9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12.75" customHeight="1" x14ac:dyDescent="0.2">
      <c r="A540" s="6">
        <v>338</v>
      </c>
      <c r="B540" s="37" t="s">
        <v>181</v>
      </c>
      <c r="C540" s="29"/>
      <c r="D540" s="9" t="s">
        <v>17</v>
      </c>
      <c r="E540" s="111">
        <v>14.24</v>
      </c>
      <c r="F540" s="111"/>
      <c r="G540" s="111"/>
      <c r="H540" s="111"/>
      <c r="I540" s="111"/>
      <c r="J540" s="111"/>
      <c r="K540" s="111">
        <v>0.56000000000000005</v>
      </c>
      <c r="L540" s="111">
        <v>0.32</v>
      </c>
      <c r="M540" s="111">
        <v>63.2</v>
      </c>
      <c r="N540" s="132">
        <v>4.8000000000000001E-2</v>
      </c>
      <c r="O540" s="147">
        <v>0.48</v>
      </c>
      <c r="P540" s="132">
        <v>18.399999999999999</v>
      </c>
      <c r="Q540" s="132">
        <v>0.32</v>
      </c>
    </row>
    <row r="541" spans="1:17" ht="11.1" customHeight="1" x14ac:dyDescent="0.2">
      <c r="A541" s="6"/>
      <c r="B541" s="31" t="s">
        <v>221</v>
      </c>
      <c r="C541" s="80">
        <v>9.8000000000000004E-2</v>
      </c>
      <c r="D541" s="9"/>
      <c r="E541" s="111"/>
      <c r="F541" s="111"/>
      <c r="G541" s="111"/>
      <c r="H541" s="111"/>
      <c r="I541" s="111"/>
      <c r="J541" s="111"/>
      <c r="K541" s="111"/>
      <c r="L541" s="111"/>
      <c r="M541" s="111"/>
      <c r="N541" s="132"/>
      <c r="O541" s="147"/>
      <c r="P541" s="132"/>
      <c r="Q541" s="132"/>
    </row>
    <row r="542" spans="1:17" ht="11.1" customHeight="1" x14ac:dyDescent="0.2">
      <c r="A542" s="6"/>
      <c r="B542" s="31" t="s">
        <v>33</v>
      </c>
      <c r="C542" s="29">
        <v>3.0000000000000001E-3</v>
      </c>
      <c r="D542" s="9"/>
      <c r="E542" s="111"/>
      <c r="F542" s="111"/>
      <c r="G542" s="111"/>
      <c r="H542" s="111"/>
      <c r="I542" s="111"/>
      <c r="J542" s="111"/>
      <c r="K542" s="111"/>
      <c r="L542" s="111"/>
      <c r="M542" s="111"/>
      <c r="N542" s="132"/>
      <c r="O542" s="147"/>
      <c r="P542" s="132"/>
      <c r="Q542" s="132"/>
    </row>
    <row r="543" spans="1:17" ht="11.1" customHeight="1" x14ac:dyDescent="0.2">
      <c r="A543" s="6"/>
      <c r="B543" s="31" t="s">
        <v>23</v>
      </c>
      <c r="C543" s="29">
        <v>3.0000000000000001E-3</v>
      </c>
      <c r="D543" s="62"/>
      <c r="E543" s="111"/>
      <c r="F543" s="111"/>
      <c r="G543" s="111"/>
      <c r="H543" s="111"/>
      <c r="I543" s="111"/>
      <c r="J543" s="111"/>
      <c r="K543" s="111"/>
      <c r="L543" s="111"/>
      <c r="M543" s="111"/>
      <c r="N543" s="132"/>
      <c r="O543" s="147"/>
      <c r="P543" s="134"/>
      <c r="Q543" s="134"/>
    </row>
    <row r="544" spans="1:17" ht="12.75" customHeight="1" x14ac:dyDescent="0.2">
      <c r="A544" s="38">
        <v>434</v>
      </c>
      <c r="B544" s="113" t="s">
        <v>124</v>
      </c>
      <c r="C544" s="11"/>
      <c r="D544" s="9" t="s">
        <v>18</v>
      </c>
      <c r="E544" s="111">
        <v>2.1</v>
      </c>
      <c r="F544" s="111"/>
      <c r="G544" s="111"/>
      <c r="H544" s="111"/>
      <c r="I544" s="111"/>
      <c r="J544" s="111"/>
      <c r="K544" s="111">
        <v>4.4000000000000004</v>
      </c>
      <c r="L544" s="111">
        <v>10.9</v>
      </c>
      <c r="M544" s="111">
        <v>9.1999999999999993</v>
      </c>
      <c r="N544" s="111">
        <v>1.0860000000000001</v>
      </c>
      <c r="O544" s="111">
        <v>3.4</v>
      </c>
      <c r="P544" s="111">
        <v>26</v>
      </c>
      <c r="Q544" s="111">
        <v>0.7</v>
      </c>
    </row>
    <row r="545" spans="1:17" ht="11.1" customHeight="1" x14ac:dyDescent="0.2">
      <c r="A545" s="12"/>
      <c r="B545" s="71" t="s">
        <v>52</v>
      </c>
      <c r="C545" s="11">
        <v>0.113</v>
      </c>
      <c r="D545" s="9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</row>
    <row r="546" spans="1:17" ht="11.1" customHeight="1" x14ac:dyDescent="0.2">
      <c r="A546" s="6"/>
      <c r="B546" s="77" t="s">
        <v>77</v>
      </c>
      <c r="C546" s="11">
        <v>1.6E-2</v>
      </c>
      <c r="D546" s="62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</row>
    <row r="547" spans="1:17" ht="11.1" customHeight="1" x14ac:dyDescent="0.2">
      <c r="A547" s="6"/>
      <c r="B547" s="10" t="s">
        <v>62</v>
      </c>
      <c r="C547" s="68">
        <v>4.4999999999999997E-3</v>
      </c>
      <c r="D547" s="62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</row>
    <row r="548" spans="1:17" ht="12.75" customHeight="1" x14ac:dyDescent="0.2">
      <c r="A548" s="6">
        <v>520</v>
      </c>
      <c r="B548" s="1" t="s">
        <v>274</v>
      </c>
      <c r="C548" s="11"/>
      <c r="D548" s="9" t="s">
        <v>64</v>
      </c>
      <c r="E548" s="111">
        <v>0.09</v>
      </c>
      <c r="F548" s="111"/>
      <c r="G548" s="111"/>
      <c r="H548" s="111"/>
      <c r="I548" s="111"/>
      <c r="J548" s="111"/>
      <c r="K548" s="111">
        <v>0.11</v>
      </c>
      <c r="L548" s="111">
        <v>21.06</v>
      </c>
      <c r="M548" s="111">
        <v>86.4</v>
      </c>
      <c r="N548" s="111">
        <v>0.05</v>
      </c>
      <c r="O548" s="111">
        <v>1.62</v>
      </c>
      <c r="P548" s="111">
        <v>10.8</v>
      </c>
      <c r="Q548" s="111">
        <v>0.54</v>
      </c>
    </row>
    <row r="549" spans="1:17" ht="11.1" customHeight="1" x14ac:dyDescent="0.2">
      <c r="A549" s="6"/>
      <c r="B549" s="10" t="s">
        <v>275</v>
      </c>
      <c r="C549" s="11">
        <v>3.1E-2</v>
      </c>
      <c r="D549" s="9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</row>
    <row r="550" spans="1:17" ht="11.1" customHeight="1" x14ac:dyDescent="0.2">
      <c r="A550" s="6"/>
      <c r="B550" s="10" t="s">
        <v>28</v>
      </c>
      <c r="C550" s="11">
        <v>1.7999999999999999E-2</v>
      </c>
      <c r="D550" s="9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</row>
    <row r="551" spans="1:17" ht="11.1" customHeight="1" x14ac:dyDescent="0.2">
      <c r="A551" s="6"/>
      <c r="B551" s="10" t="s">
        <v>276</v>
      </c>
      <c r="C551" s="68">
        <v>1E-4</v>
      </c>
      <c r="D551" s="9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</row>
    <row r="552" spans="1:17" ht="11.1" customHeight="1" x14ac:dyDescent="0.2">
      <c r="A552" s="6"/>
      <c r="B552" s="10" t="s">
        <v>114</v>
      </c>
      <c r="C552" s="11">
        <v>7.0000000000000001E-3</v>
      </c>
      <c r="D552" s="9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</row>
    <row r="553" spans="1:17" ht="12.75" customHeight="1" x14ac:dyDescent="0.2">
      <c r="A553" s="6">
        <v>114</v>
      </c>
      <c r="B553" s="38" t="s">
        <v>20</v>
      </c>
      <c r="C553" s="11">
        <v>0.02</v>
      </c>
      <c r="D553" s="9" t="s">
        <v>49</v>
      </c>
      <c r="E553" s="111">
        <v>1.52</v>
      </c>
      <c r="F553" s="111"/>
      <c r="G553" s="111"/>
      <c r="H553" s="111"/>
      <c r="I553" s="111"/>
      <c r="J553" s="111"/>
      <c r="K553" s="111">
        <v>0.16</v>
      </c>
      <c r="L553" s="111">
        <v>9.84</v>
      </c>
      <c r="M553" s="111">
        <v>47</v>
      </c>
      <c r="N553" s="111">
        <v>2.1999999999999999E-2</v>
      </c>
      <c r="O553" s="111">
        <v>0</v>
      </c>
      <c r="P553" s="111">
        <v>4</v>
      </c>
      <c r="Q553" s="111">
        <v>0.22</v>
      </c>
    </row>
    <row r="554" spans="1:17" ht="12.75" customHeight="1" x14ac:dyDescent="0.2">
      <c r="A554" s="6"/>
      <c r="B554" s="94" t="s">
        <v>21</v>
      </c>
      <c r="C554" s="44"/>
      <c r="D554" s="95"/>
      <c r="E554" s="164">
        <f>SUM(E502:E553)</f>
        <v>45.230000000000004</v>
      </c>
      <c r="F554" s="97"/>
      <c r="G554" s="97"/>
      <c r="H554" s="97"/>
      <c r="I554" s="97"/>
      <c r="J554" s="97"/>
      <c r="K554" s="164">
        <f>SUM(K502:K553)</f>
        <v>32.915999999999997</v>
      </c>
      <c r="L554" s="164">
        <f>SUM(L502:L553)</f>
        <v>187.67</v>
      </c>
      <c r="M554" s="178">
        <f>SUM(M502:M553)</f>
        <v>1051.6300000000001</v>
      </c>
      <c r="N554" s="85">
        <f>SUM(N431:N553)</f>
        <v>4.8609999999999998</v>
      </c>
      <c r="O554" s="96">
        <f>SUM(O431:O553)</f>
        <v>278.20799999999997</v>
      </c>
      <c r="P554" s="96">
        <f>SUM(P431:P553)</f>
        <v>2850.2000000000003</v>
      </c>
      <c r="Q554" s="98">
        <f>SUM(Q431:Q553)</f>
        <v>45.591999999999992</v>
      </c>
    </row>
    <row r="555" spans="1:17" ht="12.75" customHeight="1" x14ac:dyDescent="0.2">
      <c r="A555" s="100"/>
      <c r="B555" s="101"/>
      <c r="C555" s="102"/>
      <c r="D555" s="103"/>
      <c r="E555" s="104"/>
      <c r="F555" s="103"/>
      <c r="G555" s="103"/>
      <c r="H555" s="103"/>
      <c r="I555" s="103"/>
      <c r="J555" s="103"/>
      <c r="K555" s="104"/>
      <c r="L555" s="104"/>
      <c r="M555" s="104"/>
      <c r="N555" s="104"/>
      <c r="O555" s="104"/>
      <c r="P555" s="104"/>
      <c r="Q555" s="104"/>
    </row>
    <row r="556" spans="1:17" ht="12.75" customHeight="1" x14ac:dyDescent="0.2">
      <c r="A556" s="70"/>
      <c r="B556" s="58"/>
      <c r="C556" s="25"/>
      <c r="D556" s="26"/>
      <c r="E556" s="27"/>
      <c r="F556" s="26"/>
      <c r="G556" s="26"/>
      <c r="H556" s="26"/>
      <c r="I556" s="26"/>
      <c r="J556" s="26"/>
      <c r="K556" s="27"/>
      <c r="L556" s="27"/>
      <c r="M556" s="27"/>
      <c r="N556" s="27"/>
      <c r="O556" s="27"/>
      <c r="P556" s="27"/>
      <c r="Q556" s="27"/>
    </row>
    <row r="557" spans="1:17" ht="12.75" customHeight="1" x14ac:dyDescent="0.2">
      <c r="A557" s="105"/>
      <c r="B557" s="106"/>
      <c r="C557" s="107"/>
      <c r="D557" s="108"/>
      <c r="E557" s="109"/>
      <c r="F557" s="108"/>
      <c r="G557" s="108"/>
      <c r="H557" s="108"/>
      <c r="I557" s="108"/>
      <c r="J557" s="108"/>
      <c r="K557" s="109"/>
      <c r="L557" s="109"/>
      <c r="M557" s="109"/>
      <c r="N557" s="109"/>
      <c r="O557" s="109"/>
      <c r="P557" s="109"/>
      <c r="Q557" s="109"/>
    </row>
    <row r="558" spans="1:17" ht="12.75" customHeight="1" x14ac:dyDescent="0.2">
      <c r="A558" s="361" t="s">
        <v>0</v>
      </c>
      <c r="B558" s="363" t="s">
        <v>1</v>
      </c>
      <c r="C558" s="365" t="s">
        <v>2</v>
      </c>
      <c r="D558" s="367" t="s">
        <v>3</v>
      </c>
      <c r="E558" s="359" t="s">
        <v>4</v>
      </c>
      <c r="F558" s="179"/>
      <c r="G558" s="179"/>
      <c r="H558" s="179"/>
      <c r="I558" s="179"/>
      <c r="J558" s="179"/>
      <c r="K558" s="359" t="s">
        <v>5</v>
      </c>
      <c r="L558" s="359" t="s">
        <v>6</v>
      </c>
      <c r="M558" s="359" t="s">
        <v>7</v>
      </c>
      <c r="N558" s="359" t="s">
        <v>8</v>
      </c>
      <c r="O558" s="359"/>
      <c r="P558" s="359" t="s">
        <v>9</v>
      </c>
      <c r="Q558" s="359"/>
    </row>
    <row r="559" spans="1:17" ht="12.75" customHeight="1" x14ac:dyDescent="0.2">
      <c r="A559" s="362"/>
      <c r="B559" s="364"/>
      <c r="C559" s="366"/>
      <c r="D559" s="360"/>
      <c r="E559" s="368"/>
      <c r="F559" s="141"/>
      <c r="G559" s="141"/>
      <c r="H559" s="141"/>
      <c r="I559" s="141"/>
      <c r="J559" s="141"/>
      <c r="K559" s="368"/>
      <c r="L559" s="368"/>
      <c r="M559" s="368"/>
      <c r="N559" s="142" t="s">
        <v>10</v>
      </c>
      <c r="O559" s="142" t="s">
        <v>11</v>
      </c>
      <c r="P559" s="142" t="s">
        <v>12</v>
      </c>
      <c r="Q559" s="142" t="s">
        <v>69</v>
      </c>
    </row>
    <row r="560" spans="1:17" ht="12.75" customHeight="1" x14ac:dyDescent="0.25">
      <c r="A560" s="86"/>
      <c r="B560" s="87" t="s">
        <v>144</v>
      </c>
      <c r="C560" s="81"/>
      <c r="D560" s="13"/>
      <c r="E560" s="135"/>
      <c r="F560" s="143"/>
      <c r="G560" s="143"/>
      <c r="H560" s="143"/>
      <c r="I560" s="143"/>
      <c r="J560" s="143"/>
      <c r="K560" s="135"/>
      <c r="L560" s="135"/>
      <c r="M560" s="135"/>
      <c r="N560" s="144"/>
      <c r="O560" s="144"/>
      <c r="P560" s="144"/>
      <c r="Q560" s="144"/>
    </row>
    <row r="561" spans="1:17" ht="12.75" customHeight="1" x14ac:dyDescent="0.2">
      <c r="A561" s="6"/>
      <c r="B561" s="121" t="s">
        <v>108</v>
      </c>
      <c r="C561" s="11"/>
      <c r="D561" s="13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</row>
    <row r="562" spans="1:17" ht="12.75" customHeight="1" x14ac:dyDescent="0.2">
      <c r="A562" s="6">
        <v>97</v>
      </c>
      <c r="B562" s="38" t="s">
        <v>58</v>
      </c>
      <c r="C562" s="11"/>
      <c r="D562" s="62" t="s">
        <v>278</v>
      </c>
      <c r="E562" s="7">
        <v>3.57</v>
      </c>
      <c r="F562" s="7"/>
      <c r="G562" s="7"/>
      <c r="H562" s="7"/>
      <c r="I562" s="7"/>
      <c r="J562" s="7"/>
      <c r="K562" s="7">
        <v>5.75</v>
      </c>
      <c r="L562" s="7">
        <v>5.28</v>
      </c>
      <c r="M562" s="7">
        <v>87.86</v>
      </c>
      <c r="N562" s="7">
        <v>1.7000000000000001E-2</v>
      </c>
      <c r="O562" s="7">
        <v>0.09</v>
      </c>
      <c r="P562" s="7">
        <v>117.43</v>
      </c>
      <c r="Q562" s="7">
        <v>0.26</v>
      </c>
    </row>
    <row r="563" spans="1:17" ht="11.1" customHeight="1" x14ac:dyDescent="0.2">
      <c r="A563" s="6"/>
      <c r="B563" s="10" t="s">
        <v>85</v>
      </c>
      <c r="C563" s="11">
        <v>1.0999999999999999E-2</v>
      </c>
      <c r="D563" s="9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1.1" customHeight="1" x14ac:dyDescent="0.2">
      <c r="A564" s="6"/>
      <c r="B564" s="91" t="s">
        <v>44</v>
      </c>
      <c r="C564" s="11">
        <v>1.4999999999999999E-2</v>
      </c>
      <c r="D564" s="62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2.75" customHeight="1" x14ac:dyDescent="0.2">
      <c r="A565" s="6">
        <v>298</v>
      </c>
      <c r="B565" s="130" t="s">
        <v>95</v>
      </c>
      <c r="C565" s="11"/>
      <c r="D565" s="62" t="s">
        <v>18</v>
      </c>
      <c r="E565" s="111">
        <v>2.1</v>
      </c>
      <c r="F565" s="111"/>
      <c r="G565" s="111"/>
      <c r="H565" s="111"/>
      <c r="I565" s="111"/>
      <c r="J565" s="111"/>
      <c r="K565" s="111">
        <v>3.85</v>
      </c>
      <c r="L565" s="111">
        <v>26.4</v>
      </c>
      <c r="M565" s="111">
        <v>162</v>
      </c>
      <c r="N565" s="111">
        <v>0.06</v>
      </c>
      <c r="O565" s="111">
        <v>0.5</v>
      </c>
      <c r="P565" s="111">
        <v>58</v>
      </c>
      <c r="Q565" s="111">
        <v>2.8</v>
      </c>
    </row>
    <row r="566" spans="1:17" ht="11.1" customHeight="1" x14ac:dyDescent="0.2">
      <c r="A566" s="6"/>
      <c r="B566" s="91" t="s">
        <v>225</v>
      </c>
      <c r="C566" s="11">
        <v>0.03</v>
      </c>
      <c r="D566" s="62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</row>
    <row r="567" spans="1:17" ht="11.1" customHeight="1" x14ac:dyDescent="0.2">
      <c r="A567" s="6"/>
      <c r="B567" s="91" t="s">
        <v>77</v>
      </c>
      <c r="C567" s="11">
        <v>0.04</v>
      </c>
      <c r="D567" s="62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</row>
    <row r="568" spans="1:17" ht="11.1" customHeight="1" x14ac:dyDescent="0.2">
      <c r="A568" s="6"/>
      <c r="B568" s="91" t="s">
        <v>28</v>
      </c>
      <c r="C568" s="11">
        <v>4.0000000000000001E-3</v>
      </c>
      <c r="D568" s="62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</row>
    <row r="569" spans="1:17" ht="11.1" customHeight="1" x14ac:dyDescent="0.2">
      <c r="A569" s="6"/>
      <c r="B569" s="91" t="s">
        <v>55</v>
      </c>
      <c r="C569" s="11">
        <v>8.0000000000000002E-3</v>
      </c>
      <c r="D569" s="62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</row>
    <row r="570" spans="1:17" ht="11.1" customHeight="1" x14ac:dyDescent="0.2">
      <c r="A570" s="6"/>
      <c r="B570" s="91" t="s">
        <v>53</v>
      </c>
      <c r="C570" s="11">
        <v>2E-3</v>
      </c>
      <c r="D570" s="62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</row>
    <row r="571" spans="1:17" ht="11.1" customHeight="1" x14ac:dyDescent="0.2">
      <c r="A571" s="6"/>
      <c r="B571" s="91" t="s">
        <v>62</v>
      </c>
      <c r="C571" s="11">
        <v>2E-3</v>
      </c>
      <c r="D571" s="62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</row>
    <row r="572" spans="1:17" ht="12.75" customHeight="1" x14ac:dyDescent="0.2">
      <c r="A572" s="6">
        <v>506</v>
      </c>
      <c r="B572" s="37" t="s">
        <v>183</v>
      </c>
      <c r="C572" s="11"/>
      <c r="D572" s="9" t="s">
        <v>64</v>
      </c>
      <c r="E572" s="111">
        <v>1.35</v>
      </c>
      <c r="F572" s="111"/>
      <c r="G572" s="111"/>
      <c r="H572" s="111"/>
      <c r="I572" s="111"/>
      <c r="J572" s="111"/>
      <c r="K572" s="111">
        <v>1.17</v>
      </c>
      <c r="L572" s="111">
        <v>15.7</v>
      </c>
      <c r="M572" s="111">
        <v>78.3</v>
      </c>
      <c r="N572" s="132">
        <v>3.5999999999999997E-2</v>
      </c>
      <c r="O572" s="133">
        <v>1.17</v>
      </c>
      <c r="P572" s="132">
        <v>58.5</v>
      </c>
      <c r="Q572" s="132">
        <v>0.4</v>
      </c>
    </row>
    <row r="573" spans="1:17" ht="11.1" customHeight="1" x14ac:dyDescent="0.2">
      <c r="A573" s="6"/>
      <c r="B573" s="10" t="s">
        <v>184</v>
      </c>
      <c r="C573" s="68">
        <v>8.9999999999999998E-4</v>
      </c>
      <c r="D573" s="9"/>
      <c r="E573" s="111"/>
      <c r="F573" s="111"/>
      <c r="G573" s="111"/>
      <c r="H573" s="111"/>
      <c r="I573" s="111"/>
      <c r="J573" s="111"/>
      <c r="K573" s="111"/>
      <c r="L573" s="111"/>
      <c r="M573" s="111"/>
      <c r="N573" s="132"/>
      <c r="O573" s="133"/>
      <c r="P573" s="132"/>
      <c r="Q573" s="132"/>
    </row>
    <row r="574" spans="1:17" ht="11.1" customHeight="1" x14ac:dyDescent="0.2">
      <c r="A574" s="6"/>
      <c r="B574" s="10" t="s">
        <v>28</v>
      </c>
      <c r="C574" s="11">
        <v>1.2999999999999999E-2</v>
      </c>
      <c r="D574" s="9"/>
      <c r="E574" s="111"/>
      <c r="F574" s="111"/>
      <c r="G574" s="111"/>
      <c r="H574" s="111"/>
      <c r="I574" s="111"/>
      <c r="J574" s="111"/>
      <c r="K574" s="111"/>
      <c r="L574" s="111"/>
      <c r="M574" s="111"/>
      <c r="N574" s="132"/>
      <c r="O574" s="133"/>
      <c r="P574" s="132"/>
      <c r="Q574" s="132"/>
    </row>
    <row r="575" spans="1:17" ht="11.1" customHeight="1" x14ac:dyDescent="0.2">
      <c r="A575" s="6"/>
      <c r="B575" s="10" t="s">
        <v>77</v>
      </c>
      <c r="C575" s="11">
        <v>4.4999999999999998E-2</v>
      </c>
      <c r="D575" s="9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</row>
    <row r="576" spans="1:17" ht="12.75" customHeight="1" x14ac:dyDescent="0.2">
      <c r="A576" s="6">
        <v>114</v>
      </c>
      <c r="B576" s="38" t="s">
        <v>20</v>
      </c>
      <c r="C576" s="11">
        <v>0.02</v>
      </c>
      <c r="D576" s="9" t="s">
        <v>49</v>
      </c>
      <c r="E576" s="111">
        <v>1.52</v>
      </c>
      <c r="F576" s="111"/>
      <c r="G576" s="111"/>
      <c r="H576" s="111"/>
      <c r="I576" s="111"/>
      <c r="J576" s="111"/>
      <c r="K576" s="111">
        <v>0.16</v>
      </c>
      <c r="L576" s="111">
        <v>9.84</v>
      </c>
      <c r="M576" s="111">
        <v>47</v>
      </c>
      <c r="N576" s="111">
        <v>2.1999999999999999E-2</v>
      </c>
      <c r="O576" s="111">
        <v>0</v>
      </c>
      <c r="P576" s="111">
        <v>4</v>
      </c>
      <c r="Q576" s="111">
        <v>0.22</v>
      </c>
    </row>
    <row r="577" spans="1:17" ht="12.75" customHeight="1" x14ac:dyDescent="0.2">
      <c r="A577" s="6">
        <v>535</v>
      </c>
      <c r="B577" s="93" t="s">
        <v>226</v>
      </c>
      <c r="C577" s="11"/>
      <c r="D577" s="9" t="s">
        <v>64</v>
      </c>
      <c r="E577" s="111">
        <v>9</v>
      </c>
      <c r="F577" s="111"/>
      <c r="G577" s="111"/>
      <c r="H577" s="111"/>
      <c r="I577" s="111"/>
      <c r="J577" s="111"/>
      <c r="K577" s="111">
        <v>5.76</v>
      </c>
      <c r="L577" s="111">
        <v>15.3</v>
      </c>
      <c r="M577" s="111">
        <v>156.6</v>
      </c>
      <c r="N577" s="111">
        <v>5.0000000000000001E-3</v>
      </c>
      <c r="O577" s="111">
        <v>1.08</v>
      </c>
      <c r="P577" s="111">
        <v>214.2</v>
      </c>
      <c r="Q577" s="111">
        <v>0.18</v>
      </c>
    </row>
    <row r="578" spans="1:17" ht="11.1" customHeight="1" x14ac:dyDescent="0.2">
      <c r="A578" s="6"/>
      <c r="B578" s="10" t="s">
        <v>25</v>
      </c>
      <c r="C578" s="11">
        <v>0.185</v>
      </c>
      <c r="D578" s="62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</row>
    <row r="579" spans="1:17" ht="12.75" customHeight="1" x14ac:dyDescent="0.2">
      <c r="A579" s="6"/>
      <c r="B579" s="120" t="s">
        <v>73</v>
      </c>
      <c r="C579" s="11"/>
      <c r="D579" s="62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</row>
    <row r="580" spans="1:17" ht="12.75" customHeight="1" x14ac:dyDescent="0.2">
      <c r="A580" s="6">
        <v>112</v>
      </c>
      <c r="B580" s="38" t="s">
        <v>74</v>
      </c>
      <c r="C580" s="11"/>
      <c r="D580" s="62" t="s">
        <v>18</v>
      </c>
      <c r="E580" s="7">
        <v>1.1000000000000001</v>
      </c>
      <c r="F580" s="7"/>
      <c r="G580" s="7"/>
      <c r="H580" s="7"/>
      <c r="I580" s="7"/>
      <c r="J580" s="7"/>
      <c r="K580" s="7">
        <v>0.2</v>
      </c>
      <c r="L580" s="7">
        <v>3.8</v>
      </c>
      <c r="M580" s="7">
        <v>24</v>
      </c>
      <c r="N580" s="7">
        <v>0.06</v>
      </c>
      <c r="O580" s="7">
        <v>25</v>
      </c>
      <c r="P580" s="7">
        <v>14</v>
      </c>
      <c r="Q580" s="7">
        <v>0.9</v>
      </c>
    </row>
    <row r="581" spans="1:17" ht="11.1" customHeight="1" x14ac:dyDescent="0.2">
      <c r="A581" s="6"/>
      <c r="B581" s="10" t="s">
        <v>99</v>
      </c>
      <c r="C581" s="11">
        <v>0.107</v>
      </c>
      <c r="D581" s="9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</row>
    <row r="582" spans="1:17" ht="12.75" customHeight="1" x14ac:dyDescent="0.2">
      <c r="A582" s="6">
        <v>147</v>
      </c>
      <c r="B582" s="37" t="s">
        <v>178</v>
      </c>
      <c r="C582" s="29"/>
      <c r="D582" s="62" t="s">
        <v>15</v>
      </c>
      <c r="E582" s="111">
        <v>1.4</v>
      </c>
      <c r="F582" s="111"/>
      <c r="G582" s="111"/>
      <c r="H582" s="111"/>
      <c r="I582" s="111"/>
      <c r="J582" s="111"/>
      <c r="K582" s="111">
        <v>3.98</v>
      </c>
      <c r="L582" s="111">
        <v>6.22</v>
      </c>
      <c r="M582" s="111">
        <v>66.400000000000006</v>
      </c>
      <c r="N582" s="111">
        <v>4.5999999999999999E-2</v>
      </c>
      <c r="O582" s="111">
        <v>14.78</v>
      </c>
      <c r="P582" s="111">
        <v>27.2</v>
      </c>
      <c r="Q582" s="111">
        <v>0.64</v>
      </c>
    </row>
    <row r="583" spans="1:17" ht="11.1" customHeight="1" x14ac:dyDescent="0.2">
      <c r="A583" s="6"/>
      <c r="B583" s="72" t="s">
        <v>88</v>
      </c>
      <c r="C583" s="78">
        <v>0.05</v>
      </c>
      <c r="D583" s="13"/>
      <c r="E583" s="111"/>
      <c r="F583" s="111"/>
      <c r="G583" s="111"/>
      <c r="H583" s="111"/>
      <c r="I583" s="111"/>
      <c r="J583" s="111"/>
      <c r="K583" s="111"/>
      <c r="L583" s="111"/>
      <c r="M583" s="111"/>
      <c r="N583" s="132"/>
      <c r="O583" s="147"/>
      <c r="P583" s="132"/>
      <c r="Q583" s="132"/>
    </row>
    <row r="584" spans="1:17" ht="11.1" customHeight="1" x14ac:dyDescent="0.2">
      <c r="A584" s="6"/>
      <c r="B584" s="72" t="s">
        <v>52</v>
      </c>
      <c r="C584" s="11">
        <v>3.2000000000000001E-2</v>
      </c>
      <c r="D584" s="62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</row>
    <row r="585" spans="1:17" ht="11.1" customHeight="1" x14ac:dyDescent="0.2">
      <c r="A585" s="6"/>
      <c r="B585" s="72" t="s">
        <v>23</v>
      </c>
      <c r="C585" s="11">
        <v>1.2999999999999999E-2</v>
      </c>
      <c r="D585" s="62"/>
      <c r="E585" s="111"/>
      <c r="F585" s="111"/>
      <c r="G585" s="111"/>
      <c r="H585" s="111"/>
      <c r="I585" s="111"/>
      <c r="J585" s="111"/>
      <c r="K585" s="111"/>
      <c r="L585" s="111"/>
      <c r="M585" s="111"/>
      <c r="N585" s="132"/>
      <c r="O585" s="133"/>
      <c r="P585" s="132"/>
      <c r="Q585" s="132"/>
    </row>
    <row r="586" spans="1:17" ht="11.1" customHeight="1" x14ac:dyDescent="0.2">
      <c r="A586" s="6"/>
      <c r="B586" s="72" t="s">
        <v>33</v>
      </c>
      <c r="C586" s="11">
        <v>9.5999999999999992E-3</v>
      </c>
      <c r="D586" s="62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</row>
    <row r="587" spans="1:17" ht="11.1" customHeight="1" x14ac:dyDescent="0.2">
      <c r="A587" s="6"/>
      <c r="B587" s="73" t="s">
        <v>66</v>
      </c>
      <c r="C587" s="80">
        <v>8.0000000000000004E-4</v>
      </c>
      <c r="D587" s="9"/>
      <c r="E587" s="111"/>
      <c r="F587" s="111"/>
      <c r="G587" s="111"/>
      <c r="H587" s="111"/>
      <c r="I587" s="111"/>
      <c r="J587" s="111"/>
      <c r="K587" s="111"/>
      <c r="L587" s="111"/>
      <c r="M587" s="111"/>
      <c r="N587" s="132"/>
      <c r="O587" s="147"/>
      <c r="P587" s="132"/>
      <c r="Q587" s="132"/>
    </row>
    <row r="588" spans="1:17" ht="11.1" customHeight="1" x14ac:dyDescent="0.2">
      <c r="A588" s="6"/>
      <c r="B588" s="73" t="s">
        <v>54</v>
      </c>
      <c r="C588" s="29">
        <v>4.0000000000000001E-3</v>
      </c>
      <c r="D588" s="9"/>
      <c r="E588" s="111"/>
      <c r="F588" s="111"/>
      <c r="G588" s="111"/>
      <c r="H588" s="111"/>
      <c r="I588" s="111"/>
      <c r="J588" s="111"/>
      <c r="K588" s="111"/>
      <c r="L588" s="111"/>
      <c r="M588" s="111"/>
      <c r="N588" s="132"/>
      <c r="O588" s="147"/>
      <c r="P588" s="132"/>
      <c r="Q588" s="132"/>
    </row>
    <row r="589" spans="1:17" ht="11.1" customHeight="1" x14ac:dyDescent="0.2">
      <c r="A589" s="6">
        <v>353</v>
      </c>
      <c r="B589" s="38" t="s">
        <v>224</v>
      </c>
      <c r="C589" s="11"/>
      <c r="D589" s="9" t="s">
        <v>17</v>
      </c>
      <c r="E589" s="7">
        <v>11.76</v>
      </c>
      <c r="F589" s="7"/>
      <c r="G589" s="7"/>
      <c r="H589" s="7"/>
      <c r="I589" s="7"/>
      <c r="J589" s="7"/>
      <c r="K589" s="7">
        <v>1.68</v>
      </c>
      <c r="L589" s="7">
        <v>6.08</v>
      </c>
      <c r="M589" s="7">
        <v>86.4</v>
      </c>
      <c r="N589" s="7">
        <v>0.06</v>
      </c>
      <c r="O589" s="7">
        <v>0.24</v>
      </c>
      <c r="P589" s="7">
        <v>40</v>
      </c>
      <c r="Q589" s="7">
        <v>0.64</v>
      </c>
    </row>
    <row r="590" spans="1:17" ht="11.1" customHeight="1" x14ac:dyDescent="0.2">
      <c r="A590" s="6"/>
      <c r="B590" s="10" t="s">
        <v>221</v>
      </c>
      <c r="C590" s="11">
        <v>6.4000000000000001E-2</v>
      </c>
      <c r="D590" s="9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1.1" customHeight="1" x14ac:dyDescent="0.2">
      <c r="A591" s="6"/>
      <c r="B591" s="10" t="s">
        <v>44</v>
      </c>
      <c r="C591" s="11">
        <v>1.0999999999999999E-2</v>
      </c>
      <c r="D591" s="62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1.1" customHeight="1" x14ac:dyDescent="0.2">
      <c r="A592" s="6"/>
      <c r="B592" s="10" t="s">
        <v>55</v>
      </c>
      <c r="C592" s="11">
        <v>8.0000000000000002E-3</v>
      </c>
      <c r="D592" s="9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1.1" customHeight="1" x14ac:dyDescent="0.2">
      <c r="A593" s="6"/>
      <c r="B593" s="10" t="s">
        <v>77</v>
      </c>
      <c r="C593" s="11">
        <v>1.6E-2</v>
      </c>
      <c r="D593" s="9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2.75" customHeight="1" x14ac:dyDescent="0.2">
      <c r="A594" s="6">
        <v>179</v>
      </c>
      <c r="B594" s="38" t="s">
        <v>258</v>
      </c>
      <c r="C594" s="11"/>
      <c r="D594" s="62" t="s">
        <v>18</v>
      </c>
      <c r="E594" s="7">
        <v>3.1</v>
      </c>
      <c r="F594" s="7"/>
      <c r="G594" s="7"/>
      <c r="H594" s="7"/>
      <c r="I594" s="7"/>
      <c r="J594" s="7"/>
      <c r="K594" s="7">
        <v>4.2</v>
      </c>
      <c r="L594" s="7">
        <v>15.4</v>
      </c>
      <c r="M594" s="7">
        <v>112</v>
      </c>
      <c r="N594" s="7">
        <v>0.11</v>
      </c>
      <c r="O594" s="7">
        <v>12.8</v>
      </c>
      <c r="P594" s="7">
        <v>44</v>
      </c>
      <c r="Q594" s="7">
        <v>0.8</v>
      </c>
    </row>
    <row r="595" spans="1:17" ht="11.1" customHeight="1" x14ac:dyDescent="0.2">
      <c r="A595" s="6"/>
      <c r="B595" s="10" t="s">
        <v>52</v>
      </c>
      <c r="C595" s="11">
        <v>0.13200000000000001</v>
      </c>
      <c r="D595" s="9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1.1" customHeight="1" x14ac:dyDescent="0.2">
      <c r="A596" s="6"/>
      <c r="B596" s="10" t="s">
        <v>62</v>
      </c>
      <c r="C596" s="11">
        <v>4.0000000000000001E-3</v>
      </c>
      <c r="D596" s="9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</row>
    <row r="597" spans="1:17" ht="12.75" customHeight="1" x14ac:dyDescent="0.2">
      <c r="A597" s="6">
        <v>527</v>
      </c>
      <c r="B597" s="38" t="s">
        <v>65</v>
      </c>
      <c r="C597" s="61"/>
      <c r="D597" s="9" t="s">
        <v>64</v>
      </c>
      <c r="E597" s="111">
        <v>0.45</v>
      </c>
      <c r="F597" s="111"/>
      <c r="G597" s="111"/>
      <c r="H597" s="111"/>
      <c r="I597" s="111"/>
      <c r="J597" s="111"/>
      <c r="K597" s="111">
        <v>0</v>
      </c>
      <c r="L597" s="111">
        <v>24.3</v>
      </c>
      <c r="M597" s="111">
        <v>99</v>
      </c>
      <c r="N597" s="111">
        <v>8.9999999999999993E-3</v>
      </c>
      <c r="O597" s="111">
        <v>0.45</v>
      </c>
      <c r="P597" s="111">
        <v>25.5</v>
      </c>
      <c r="Q597" s="111">
        <v>1.35</v>
      </c>
    </row>
    <row r="598" spans="1:17" ht="11.1" customHeight="1" x14ac:dyDescent="0.2">
      <c r="A598" s="6"/>
      <c r="B598" s="31" t="s">
        <v>89</v>
      </c>
      <c r="C598" s="29">
        <v>2.1999999999999999E-2</v>
      </c>
      <c r="D598" s="9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</row>
    <row r="599" spans="1:17" ht="11.1" customHeight="1" x14ac:dyDescent="0.2">
      <c r="A599" s="6"/>
      <c r="B599" s="31" t="s">
        <v>28</v>
      </c>
      <c r="C599" s="29">
        <v>1.35E-2</v>
      </c>
      <c r="D599" s="9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</row>
    <row r="600" spans="1:17" ht="12.75" customHeight="1" x14ac:dyDescent="0.2">
      <c r="A600" s="6">
        <v>114</v>
      </c>
      <c r="B600" s="38" t="s">
        <v>20</v>
      </c>
      <c r="C600" s="11">
        <v>0.02</v>
      </c>
      <c r="D600" s="9" t="s">
        <v>49</v>
      </c>
      <c r="E600" s="111">
        <v>1.52</v>
      </c>
      <c r="F600" s="111"/>
      <c r="G600" s="111"/>
      <c r="H600" s="111"/>
      <c r="I600" s="111"/>
      <c r="J600" s="111"/>
      <c r="K600" s="111">
        <v>0.16</v>
      </c>
      <c r="L600" s="111">
        <v>9.84</v>
      </c>
      <c r="M600" s="111">
        <v>47</v>
      </c>
      <c r="N600" s="111">
        <v>2.1999999999999999E-2</v>
      </c>
      <c r="O600" s="111">
        <v>0</v>
      </c>
      <c r="P600" s="111">
        <v>4</v>
      </c>
      <c r="Q600" s="111">
        <v>0.22</v>
      </c>
    </row>
    <row r="601" spans="1:17" ht="12.75" customHeight="1" x14ac:dyDescent="0.2">
      <c r="A601" s="6">
        <v>115</v>
      </c>
      <c r="B601" s="38" t="s">
        <v>19</v>
      </c>
      <c r="C601" s="11">
        <v>0.04</v>
      </c>
      <c r="D601" s="62" t="s">
        <v>229</v>
      </c>
      <c r="E601" s="111">
        <v>2.64</v>
      </c>
      <c r="F601" s="111"/>
      <c r="G601" s="111"/>
      <c r="H601" s="111"/>
      <c r="I601" s="111"/>
      <c r="J601" s="111"/>
      <c r="K601" s="111">
        <v>0.48</v>
      </c>
      <c r="L601" s="111">
        <v>13.36</v>
      </c>
      <c r="M601" s="111">
        <v>69.599999999999994</v>
      </c>
      <c r="N601" s="111">
        <v>7.1999999999999995E-2</v>
      </c>
      <c r="O601" s="111">
        <v>0</v>
      </c>
      <c r="P601" s="111">
        <v>14</v>
      </c>
      <c r="Q601" s="111">
        <v>1.56</v>
      </c>
    </row>
    <row r="602" spans="1:17" ht="12.75" customHeight="1" x14ac:dyDescent="0.2">
      <c r="A602" s="6"/>
      <c r="B602" s="120" t="s">
        <v>163</v>
      </c>
      <c r="C602" s="11"/>
      <c r="D602" s="9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</row>
    <row r="603" spans="1:17" ht="12.75" customHeight="1" x14ac:dyDescent="0.2">
      <c r="A603" s="6">
        <v>583</v>
      </c>
      <c r="B603" s="38" t="s">
        <v>80</v>
      </c>
      <c r="C603" s="11"/>
      <c r="D603" s="62" t="s">
        <v>17</v>
      </c>
      <c r="E603" s="7">
        <v>6</v>
      </c>
      <c r="F603" s="7"/>
      <c r="G603" s="7"/>
      <c r="H603" s="7"/>
      <c r="I603" s="7"/>
      <c r="J603" s="7"/>
      <c r="K603" s="7">
        <v>10.4</v>
      </c>
      <c r="L603" s="7">
        <v>56.92</v>
      </c>
      <c r="M603" s="7">
        <v>310.7</v>
      </c>
      <c r="N603" s="7">
        <v>0.08</v>
      </c>
      <c r="O603" s="7">
        <v>0</v>
      </c>
      <c r="P603" s="7">
        <v>12</v>
      </c>
      <c r="Q603" s="7">
        <v>0.66</v>
      </c>
    </row>
    <row r="604" spans="1:17" ht="11.1" customHeight="1" x14ac:dyDescent="0.2">
      <c r="A604" s="6"/>
      <c r="B604" s="10" t="s">
        <v>53</v>
      </c>
      <c r="C604" s="11">
        <v>5.5E-2</v>
      </c>
      <c r="D604" s="9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</row>
    <row r="605" spans="1:17" ht="11.1" customHeight="1" x14ac:dyDescent="0.2">
      <c r="A605" s="6"/>
      <c r="B605" s="10" t="s">
        <v>28</v>
      </c>
      <c r="C605" s="11">
        <v>1.0999999999999999E-2</v>
      </c>
      <c r="D605" s="9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</row>
    <row r="606" spans="1:17" ht="11.1" customHeight="1" x14ac:dyDescent="0.2">
      <c r="A606" s="6"/>
      <c r="B606" s="10" t="s">
        <v>54</v>
      </c>
      <c r="C606" s="11">
        <v>1.0999999999999999E-2</v>
      </c>
      <c r="D606" s="9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</row>
    <row r="607" spans="1:17" ht="11.1" customHeight="1" x14ac:dyDescent="0.2">
      <c r="A607" s="6"/>
      <c r="B607" s="10" t="s">
        <v>55</v>
      </c>
      <c r="C607" s="68">
        <v>1.2999999999999999E-3</v>
      </c>
      <c r="D607" s="9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</row>
    <row r="608" spans="1:17" ht="11.1" customHeight="1" x14ac:dyDescent="0.2">
      <c r="A608" s="6"/>
      <c r="B608" s="10" t="s">
        <v>81</v>
      </c>
      <c r="C608" s="68">
        <v>1.2999999999999999E-3</v>
      </c>
      <c r="D608" s="9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</row>
    <row r="609" spans="1:18" ht="12.75" customHeight="1" x14ac:dyDescent="0.2">
      <c r="A609" s="6">
        <v>534</v>
      </c>
      <c r="B609" s="38" t="s">
        <v>227</v>
      </c>
      <c r="C609" s="11"/>
      <c r="D609" s="9" t="s">
        <v>64</v>
      </c>
      <c r="E609" s="111">
        <v>5.22</v>
      </c>
      <c r="F609" s="111"/>
      <c r="G609" s="111"/>
      <c r="H609" s="111"/>
      <c r="I609" s="111"/>
      <c r="J609" s="111"/>
      <c r="K609" s="111">
        <v>4.5</v>
      </c>
      <c r="L609" s="111">
        <v>8.64</v>
      </c>
      <c r="M609" s="111">
        <v>95.4</v>
      </c>
      <c r="N609" s="111">
        <v>7.0000000000000007E-2</v>
      </c>
      <c r="O609" s="111">
        <v>2.34</v>
      </c>
      <c r="P609" s="111">
        <v>216</v>
      </c>
      <c r="Q609" s="111">
        <v>0.18</v>
      </c>
    </row>
    <row r="610" spans="1:18" ht="11.1" customHeight="1" x14ac:dyDescent="0.2">
      <c r="A610" s="6"/>
      <c r="B610" s="10" t="s">
        <v>77</v>
      </c>
      <c r="C610" s="11">
        <v>0.189</v>
      </c>
      <c r="D610" s="9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</row>
    <row r="611" spans="1:18" ht="12.75" customHeight="1" x14ac:dyDescent="0.2">
      <c r="A611" s="6">
        <v>118</v>
      </c>
      <c r="B611" s="115" t="s">
        <v>185</v>
      </c>
      <c r="C611" s="29">
        <v>0.19500000000000001</v>
      </c>
      <c r="D611" s="62" t="s">
        <v>16</v>
      </c>
      <c r="E611" s="111">
        <v>1.62</v>
      </c>
      <c r="F611" s="111"/>
      <c r="G611" s="111"/>
      <c r="H611" s="111"/>
      <c r="I611" s="111"/>
      <c r="J611" s="111"/>
      <c r="K611" s="111">
        <v>0.36</v>
      </c>
      <c r="L611" s="111">
        <v>14.58</v>
      </c>
      <c r="M611" s="111">
        <v>77.400000000000006</v>
      </c>
      <c r="N611" s="111">
        <v>7.5107999999999994E-2</v>
      </c>
      <c r="O611" s="111">
        <v>108</v>
      </c>
      <c r="P611" s="111">
        <v>61.2</v>
      </c>
      <c r="Q611" s="111">
        <v>0.54</v>
      </c>
    </row>
    <row r="612" spans="1:18" ht="12.75" customHeight="1" x14ac:dyDescent="0.2">
      <c r="A612" s="6"/>
      <c r="B612" s="39" t="s">
        <v>34</v>
      </c>
      <c r="C612" s="43"/>
      <c r="D612" s="22"/>
      <c r="E612" s="139">
        <f>SUM(E560:E611)</f>
        <v>52.35</v>
      </c>
      <c r="F612" s="20">
        <f>SUM(F572:F611)</f>
        <v>0</v>
      </c>
      <c r="G612" s="20">
        <f>SUM(G572:G611)</f>
        <v>0</v>
      </c>
      <c r="H612" s="23">
        <f>SUM(H572:H611)</f>
        <v>0</v>
      </c>
      <c r="I612" s="21"/>
      <c r="J612" s="21"/>
      <c r="K612" s="136">
        <f t="shared" ref="K612:Q612" si="4">SUM(K560:K611)</f>
        <v>42.65</v>
      </c>
      <c r="L612" s="136">
        <f t="shared" si="4"/>
        <v>231.66</v>
      </c>
      <c r="M612" s="138">
        <f t="shared" si="4"/>
        <v>1519.66</v>
      </c>
      <c r="N612" s="139">
        <f t="shared" si="4"/>
        <v>0.74410799999999999</v>
      </c>
      <c r="O612" s="149">
        <f t="shared" si="4"/>
        <v>166.45</v>
      </c>
      <c r="P612" s="136">
        <f t="shared" si="4"/>
        <v>910.03</v>
      </c>
      <c r="Q612" s="146">
        <f t="shared" si="4"/>
        <v>11.350000000000001</v>
      </c>
    </row>
    <row r="613" spans="1:18" ht="12.75" customHeight="1" x14ac:dyDescent="0.2">
      <c r="B613" s="45"/>
      <c r="C613" s="46"/>
      <c r="D613" s="27"/>
      <c r="E613" s="27"/>
      <c r="F613" s="27"/>
      <c r="G613" s="27"/>
      <c r="H613" s="27"/>
      <c r="I613" s="26"/>
      <c r="J613" s="26"/>
      <c r="K613" s="27"/>
      <c r="L613" s="27"/>
      <c r="M613" s="27"/>
      <c r="N613" s="27"/>
      <c r="O613" s="41"/>
      <c r="P613" s="27"/>
      <c r="Q613" s="41"/>
      <c r="R613" s="24"/>
    </row>
    <row r="614" spans="1:18" ht="12.75" customHeight="1" x14ac:dyDescent="0.2">
      <c r="B614" s="45"/>
      <c r="C614" s="46"/>
      <c r="D614" s="27"/>
      <c r="E614" s="27"/>
      <c r="F614" s="27"/>
      <c r="G614" s="27"/>
      <c r="H614" s="27"/>
      <c r="I614" s="26"/>
      <c r="J614" s="26"/>
      <c r="K614" s="27"/>
      <c r="L614" s="27"/>
      <c r="M614" s="27"/>
      <c r="N614" s="27"/>
      <c r="O614" s="41"/>
      <c r="P614" s="27"/>
      <c r="Q614" s="41"/>
      <c r="R614" s="24"/>
    </row>
    <row r="615" spans="1:18" ht="12.75" customHeight="1" x14ac:dyDescent="0.2">
      <c r="B615" s="45"/>
      <c r="C615" s="46"/>
      <c r="D615" s="27"/>
      <c r="E615" s="27"/>
      <c r="F615" s="27"/>
      <c r="G615" s="27"/>
      <c r="H615" s="27"/>
      <c r="I615" s="26"/>
      <c r="J615" s="26"/>
      <c r="K615" s="27"/>
      <c r="L615" s="27"/>
      <c r="M615" s="27"/>
      <c r="N615" s="27"/>
      <c r="O615" s="41"/>
      <c r="P615" s="27"/>
      <c r="Q615" s="41"/>
      <c r="R615" s="24"/>
    </row>
    <row r="616" spans="1:18" ht="12.75" customHeight="1" x14ac:dyDescent="0.2">
      <c r="B616" s="45"/>
      <c r="C616" s="46"/>
      <c r="D616" s="27"/>
      <c r="E616" s="27"/>
      <c r="F616" s="27"/>
      <c r="G616" s="27"/>
      <c r="H616" s="27"/>
      <c r="I616" s="26"/>
      <c r="J616" s="26"/>
      <c r="K616" s="27"/>
      <c r="L616" s="27"/>
      <c r="M616" s="27"/>
      <c r="N616" s="27"/>
      <c r="O616" s="41"/>
      <c r="P616" s="27"/>
      <c r="Q616" s="41"/>
      <c r="R616" s="24"/>
    </row>
    <row r="617" spans="1:18" ht="12.75" customHeight="1" x14ac:dyDescent="0.2">
      <c r="B617" s="45"/>
      <c r="C617" s="46"/>
      <c r="D617" s="27"/>
      <c r="E617" s="360" t="s">
        <v>4</v>
      </c>
      <c r="F617" s="3"/>
      <c r="G617" s="3"/>
      <c r="H617" s="3"/>
      <c r="I617" s="3"/>
      <c r="J617" s="3"/>
      <c r="K617" s="360" t="s">
        <v>5</v>
      </c>
      <c r="L617" s="360" t="s">
        <v>6</v>
      </c>
      <c r="M617" s="360" t="s">
        <v>7</v>
      </c>
      <c r="N617" s="360" t="s">
        <v>8</v>
      </c>
      <c r="O617" s="360"/>
      <c r="P617" s="360" t="s">
        <v>9</v>
      </c>
      <c r="Q617" s="360"/>
    </row>
    <row r="618" spans="1:18" ht="12.75" customHeight="1" x14ac:dyDescent="0.2">
      <c r="B618" s="45"/>
      <c r="C618" s="46"/>
      <c r="D618" s="27"/>
      <c r="E618" s="360"/>
      <c r="F618" s="3"/>
      <c r="G618" s="3"/>
      <c r="H618" s="3"/>
      <c r="I618" s="3"/>
      <c r="J618" s="3"/>
      <c r="K618" s="360"/>
      <c r="L618" s="360"/>
      <c r="M618" s="360"/>
      <c r="N618" s="4" t="s">
        <v>10</v>
      </c>
      <c r="O618" s="4" t="s">
        <v>11</v>
      </c>
      <c r="P618" s="4" t="s">
        <v>12</v>
      </c>
      <c r="Q618" s="5" t="s">
        <v>13</v>
      </c>
    </row>
    <row r="619" spans="1:18" ht="12.75" customHeight="1" x14ac:dyDescent="0.2">
      <c r="B619" s="47" t="s">
        <v>94</v>
      </c>
      <c r="C619" s="48"/>
      <c r="D619" s="39"/>
      <c r="E619" s="154">
        <v>567.29999999999995</v>
      </c>
      <c r="F619" s="49"/>
      <c r="G619" s="49"/>
      <c r="H619" s="49"/>
      <c r="I619" s="49"/>
      <c r="J619" s="49"/>
      <c r="K619" s="154">
        <v>536.20000000000005</v>
      </c>
      <c r="L619" s="154">
        <v>2137.3000000000002</v>
      </c>
      <c r="M619" s="155">
        <v>15256.43</v>
      </c>
      <c r="N619" s="156">
        <v>8.76</v>
      </c>
      <c r="O619" s="154">
        <v>684.89</v>
      </c>
      <c r="P619" s="154">
        <v>6114.2</v>
      </c>
      <c r="Q619" s="156">
        <v>108.08</v>
      </c>
    </row>
    <row r="620" spans="1:18" ht="12.75" customHeight="1" x14ac:dyDescent="0.2">
      <c r="B620" s="51" t="s">
        <v>36</v>
      </c>
      <c r="C620" s="17"/>
      <c r="D620" s="17"/>
      <c r="E620" s="49">
        <v>56.73</v>
      </c>
      <c r="F620" s="49"/>
      <c r="G620" s="49"/>
      <c r="H620" s="49"/>
      <c r="I620" s="49"/>
      <c r="J620" s="49"/>
      <c r="K620" s="49">
        <v>53.62</v>
      </c>
      <c r="L620" s="49">
        <v>213.73</v>
      </c>
      <c r="M620" s="49">
        <v>1525.64</v>
      </c>
      <c r="N620" s="50">
        <v>0.87</v>
      </c>
      <c r="O620" s="50">
        <v>68.489999999999995</v>
      </c>
      <c r="P620" s="49">
        <v>611.4</v>
      </c>
      <c r="Q620" s="50">
        <v>10.8</v>
      </c>
    </row>
    <row r="621" spans="1:18" ht="12.75" customHeight="1" x14ac:dyDescent="0.2">
      <c r="B621" s="52"/>
      <c r="C621" s="53"/>
      <c r="D621" s="45"/>
      <c r="E621" s="45"/>
      <c r="F621" s="45"/>
      <c r="G621" s="45"/>
      <c r="H621" s="45"/>
      <c r="I621" s="45"/>
      <c r="J621" s="45"/>
      <c r="N621" s="24"/>
      <c r="O621" s="24"/>
      <c r="P621" s="24"/>
      <c r="Q621" s="24"/>
    </row>
    <row r="622" spans="1:18" ht="12.75" customHeight="1" x14ac:dyDescent="0.2">
      <c r="B622" s="52"/>
      <c r="C622" s="53"/>
      <c r="D622" s="45"/>
      <c r="E622" s="45"/>
      <c r="F622" s="45"/>
      <c r="G622" s="45"/>
      <c r="H622" s="45"/>
      <c r="I622" s="45"/>
      <c r="J622" s="45"/>
      <c r="N622" s="24"/>
      <c r="O622" s="24"/>
      <c r="P622" s="24"/>
      <c r="Q622" s="24"/>
    </row>
    <row r="623" spans="1:18" ht="12.75" customHeight="1" x14ac:dyDescent="0.2">
      <c r="B623" s="52"/>
      <c r="C623" s="53"/>
      <c r="D623" s="45"/>
      <c r="E623" s="45"/>
      <c r="F623" s="45"/>
      <c r="G623" s="45"/>
      <c r="H623" s="45"/>
      <c r="I623" s="45"/>
      <c r="J623" s="45"/>
      <c r="N623" s="24"/>
      <c r="O623" s="24"/>
      <c r="P623" s="24"/>
      <c r="Q623" s="24"/>
    </row>
    <row r="624" spans="1:18" ht="12.75" customHeight="1" x14ac:dyDescent="0.2">
      <c r="B624" s="157"/>
      <c r="C624" s="53"/>
      <c r="D624" s="45"/>
      <c r="E624" s="158"/>
      <c r="F624" s="45"/>
      <c r="G624" s="45"/>
      <c r="H624" s="45"/>
      <c r="I624" s="45"/>
      <c r="J624" s="45"/>
      <c r="K624" s="159"/>
      <c r="L624" s="159"/>
      <c r="M624" s="159"/>
      <c r="N624" s="24"/>
      <c r="O624" s="24"/>
      <c r="P624" s="24"/>
      <c r="Q624" s="24"/>
    </row>
    <row r="625" spans="2:17" ht="12.75" customHeight="1" x14ac:dyDescent="0.2">
      <c r="B625" s="52"/>
      <c r="C625" s="53"/>
      <c r="D625" s="45"/>
      <c r="E625" s="45"/>
      <c r="F625" s="45"/>
      <c r="G625" s="45"/>
      <c r="H625" s="45"/>
      <c r="I625" s="45"/>
      <c r="J625" s="45"/>
      <c r="N625" s="24"/>
      <c r="O625" s="24"/>
      <c r="P625" s="24"/>
      <c r="Q625" s="24"/>
    </row>
    <row r="626" spans="2:17" ht="12.75" customHeight="1" x14ac:dyDescent="0.2">
      <c r="B626" s="369"/>
      <c r="C626" s="369"/>
      <c r="D626" s="369"/>
      <c r="E626" s="369"/>
      <c r="F626" s="369"/>
      <c r="G626" s="369"/>
      <c r="H626" s="369"/>
      <c r="I626" s="369"/>
      <c r="J626" s="369"/>
      <c r="K626" s="369"/>
      <c r="L626" s="369"/>
      <c r="M626" s="369"/>
      <c r="N626" s="369"/>
      <c r="O626" s="369"/>
      <c r="P626" s="24"/>
      <c r="Q626" s="24"/>
    </row>
    <row r="627" spans="2:17" ht="12.75" customHeight="1" x14ac:dyDescent="0.2">
      <c r="B627" s="52"/>
      <c r="C627" s="53"/>
      <c r="D627" s="45"/>
      <c r="E627" s="45"/>
      <c r="F627" s="45"/>
      <c r="G627" s="45"/>
      <c r="H627" s="45"/>
      <c r="I627" s="45"/>
      <c r="J627" s="45"/>
      <c r="N627" s="24"/>
      <c r="O627" s="24"/>
      <c r="P627" s="24"/>
      <c r="Q627" s="24"/>
    </row>
    <row r="628" spans="2:17" ht="12.75" customHeight="1" x14ac:dyDescent="0.2">
      <c r="B628" s="52"/>
      <c r="C628" s="53"/>
      <c r="D628" s="45"/>
      <c r="E628" s="45"/>
      <c r="F628" s="45"/>
      <c r="G628" s="45"/>
      <c r="H628" s="45"/>
      <c r="I628" s="45"/>
      <c r="J628" s="45"/>
      <c r="N628" s="24"/>
      <c r="O628" s="24"/>
      <c r="P628" s="24"/>
      <c r="Q628" s="24"/>
    </row>
    <row r="629" spans="2:17" ht="12.75" customHeight="1" x14ac:dyDescent="0.2">
      <c r="B629" s="52"/>
      <c r="C629" s="53"/>
      <c r="D629" s="45"/>
      <c r="E629" s="45"/>
      <c r="F629" s="45"/>
      <c r="G629" s="45"/>
      <c r="H629" s="45"/>
      <c r="I629" s="45"/>
      <c r="J629" s="45"/>
      <c r="N629" s="24"/>
      <c r="O629" s="24"/>
      <c r="P629" s="24"/>
      <c r="Q629" s="24"/>
    </row>
    <row r="630" spans="2:17" ht="12.75" customHeight="1" x14ac:dyDescent="0.2">
      <c r="B630" s="52"/>
      <c r="C630" s="53"/>
      <c r="D630" s="45"/>
      <c r="E630" s="45"/>
      <c r="F630" s="45"/>
      <c r="G630" s="45"/>
      <c r="H630" s="45"/>
      <c r="I630" s="45"/>
      <c r="J630" s="45"/>
      <c r="N630" s="24"/>
      <c r="O630" s="24"/>
      <c r="P630" s="24"/>
      <c r="Q630" s="24"/>
    </row>
    <row r="631" spans="2:17" ht="12.75" customHeight="1" x14ac:dyDescent="0.2">
      <c r="B631" s="52"/>
      <c r="C631" s="53"/>
      <c r="D631" s="45"/>
      <c r="E631" s="45"/>
      <c r="F631" s="45"/>
      <c r="G631" s="45"/>
      <c r="H631" s="45"/>
      <c r="I631" s="45"/>
      <c r="J631" s="45"/>
      <c r="N631" s="24"/>
      <c r="O631" s="24"/>
      <c r="P631" s="24"/>
      <c r="Q631" s="24"/>
    </row>
    <row r="632" spans="2:17" ht="12.75" customHeight="1" x14ac:dyDescent="0.2">
      <c r="B632" s="52"/>
      <c r="C632" s="53"/>
      <c r="D632" s="45"/>
      <c r="E632" s="45"/>
      <c r="F632" s="45"/>
      <c r="G632" s="45"/>
      <c r="H632" s="45"/>
      <c r="I632" s="45"/>
      <c r="J632" s="45"/>
      <c r="N632" s="24"/>
      <c r="O632" s="24"/>
      <c r="P632" s="24"/>
      <c r="Q632" s="24"/>
    </row>
    <row r="633" spans="2:17" ht="12.75" customHeight="1" x14ac:dyDescent="0.2">
      <c r="B633" s="52"/>
      <c r="C633" s="53"/>
      <c r="D633" s="45"/>
      <c r="E633" s="45"/>
      <c r="F633" s="45"/>
      <c r="G633" s="45"/>
      <c r="H633" s="45"/>
      <c r="I633" s="45"/>
      <c r="J633" s="45"/>
      <c r="N633" s="24"/>
      <c r="O633" s="24"/>
      <c r="P633" s="24"/>
      <c r="Q633" s="24"/>
    </row>
    <row r="634" spans="2:17" ht="12.75" customHeight="1" x14ac:dyDescent="0.2">
      <c r="B634" s="52"/>
      <c r="C634" s="53"/>
      <c r="D634" s="45"/>
      <c r="E634" s="45"/>
      <c r="F634" s="45"/>
      <c r="G634" s="45"/>
      <c r="H634" s="45"/>
      <c r="I634" s="45"/>
      <c r="J634" s="45"/>
      <c r="N634" s="24"/>
      <c r="O634" s="24"/>
      <c r="P634" s="24"/>
      <c r="Q634" s="24"/>
    </row>
    <row r="635" spans="2:17" ht="12.75" customHeight="1" x14ac:dyDescent="0.2">
      <c r="B635" s="52"/>
      <c r="C635" s="53"/>
      <c r="D635" s="45"/>
      <c r="E635" s="45"/>
      <c r="F635" s="45"/>
      <c r="G635" s="45"/>
      <c r="H635" s="45"/>
      <c r="I635" s="45"/>
      <c r="J635" s="45"/>
      <c r="N635" s="24"/>
      <c r="O635" s="24"/>
      <c r="P635" s="24"/>
      <c r="Q635" s="24"/>
    </row>
    <row r="636" spans="2:17" ht="12.75" customHeight="1" x14ac:dyDescent="0.2">
      <c r="B636" s="52"/>
      <c r="C636" s="53"/>
      <c r="D636" s="45"/>
      <c r="E636" s="45"/>
      <c r="F636" s="45"/>
      <c r="G636" s="45"/>
      <c r="H636" s="45"/>
      <c r="I636" s="45"/>
      <c r="J636" s="45"/>
      <c r="N636" s="24"/>
      <c r="O636" s="24"/>
      <c r="P636" s="24"/>
      <c r="Q636" s="24"/>
    </row>
    <row r="637" spans="2:17" ht="12.75" customHeight="1" x14ac:dyDescent="0.2">
      <c r="B637" s="52"/>
      <c r="C637" s="53"/>
      <c r="D637" s="45"/>
      <c r="E637" s="45"/>
      <c r="F637" s="45"/>
      <c r="G637" s="45"/>
      <c r="H637" s="45"/>
      <c r="I637" s="45"/>
      <c r="J637" s="45"/>
      <c r="N637" s="24"/>
      <c r="O637" s="24"/>
      <c r="P637" s="24"/>
      <c r="Q637" s="24"/>
    </row>
    <row r="638" spans="2:17" ht="12.75" customHeight="1" x14ac:dyDescent="0.2">
      <c r="B638" s="52"/>
      <c r="C638" s="53"/>
      <c r="D638" s="45"/>
      <c r="E638" s="45"/>
      <c r="F638" s="45"/>
      <c r="G638" s="45"/>
      <c r="H638" s="45"/>
      <c r="I638" s="45"/>
      <c r="J638" s="45"/>
      <c r="N638" s="24"/>
      <c r="O638" s="24"/>
      <c r="P638" s="24"/>
      <c r="Q638" s="24"/>
    </row>
    <row r="639" spans="2:17" ht="12.75" customHeight="1" x14ac:dyDescent="0.2">
      <c r="B639" s="52"/>
      <c r="C639" s="53"/>
      <c r="D639" s="45"/>
      <c r="E639" s="45"/>
      <c r="F639" s="45"/>
      <c r="G639" s="45"/>
      <c r="H639" s="45"/>
      <c r="I639" s="45"/>
      <c r="J639" s="45"/>
      <c r="N639" s="24"/>
      <c r="O639" s="24"/>
      <c r="P639" s="24"/>
      <c r="Q639" s="24"/>
    </row>
    <row r="640" spans="2:17" ht="12.75" customHeight="1" x14ac:dyDescent="0.2">
      <c r="B640" s="52"/>
      <c r="C640" s="53"/>
      <c r="D640" s="45"/>
      <c r="E640" s="45"/>
      <c r="F640" s="45"/>
      <c r="G640" s="45"/>
      <c r="H640" s="45"/>
      <c r="I640" s="45"/>
      <c r="J640" s="45"/>
      <c r="N640" s="24"/>
      <c r="O640" s="24"/>
      <c r="P640" s="24"/>
      <c r="Q640" s="24"/>
    </row>
    <row r="641" spans="1:17" ht="12.75" customHeight="1" x14ac:dyDescent="0.2">
      <c r="B641" s="52"/>
      <c r="C641" s="53"/>
      <c r="D641" s="45"/>
      <c r="E641" s="45"/>
      <c r="F641" s="45"/>
      <c r="G641" s="45"/>
      <c r="H641" s="45"/>
      <c r="I641" s="45"/>
      <c r="J641" s="45"/>
      <c r="N641" s="24"/>
      <c r="O641" s="24"/>
      <c r="P641" s="24"/>
      <c r="Q641" s="24"/>
    </row>
    <row r="642" spans="1:17" ht="12.75" customHeight="1" x14ac:dyDescent="0.2">
      <c r="B642" s="52"/>
      <c r="C642" s="53"/>
      <c r="D642" s="45"/>
      <c r="E642" s="45"/>
      <c r="F642" s="45"/>
      <c r="G642" s="45"/>
      <c r="H642" s="45"/>
      <c r="I642" s="45"/>
      <c r="J642" s="45"/>
      <c r="N642" s="24"/>
      <c r="O642" s="24"/>
      <c r="P642" s="24"/>
      <c r="Q642" s="24"/>
    </row>
    <row r="643" spans="1:17" ht="12.75" customHeight="1" x14ac:dyDescent="0.2">
      <c r="B643" s="52"/>
      <c r="C643" s="53"/>
      <c r="D643" s="45"/>
      <c r="E643" s="45"/>
      <c r="F643" s="45"/>
      <c r="G643" s="45"/>
      <c r="H643" s="45"/>
      <c r="I643" s="45"/>
      <c r="J643" s="45"/>
      <c r="N643" s="24"/>
      <c r="O643" s="24"/>
      <c r="P643" s="24"/>
      <c r="Q643" s="24"/>
    </row>
    <row r="644" spans="1:17" ht="12.75" customHeight="1" x14ac:dyDescent="0.2">
      <c r="B644" s="52"/>
      <c r="C644" s="53"/>
      <c r="D644" s="45"/>
      <c r="E644" s="45"/>
      <c r="F644" s="45"/>
      <c r="G644" s="45"/>
      <c r="H644" s="45"/>
      <c r="I644" s="45"/>
      <c r="J644" s="45"/>
      <c r="N644" s="24"/>
      <c r="O644" s="24"/>
      <c r="P644" s="24"/>
      <c r="Q644" s="24"/>
    </row>
    <row r="645" spans="1:17" ht="12.75" customHeight="1" x14ac:dyDescent="0.2">
      <c r="B645" s="52"/>
      <c r="C645" s="53"/>
      <c r="D645" s="45"/>
      <c r="E645" s="45"/>
      <c r="F645" s="45"/>
      <c r="G645" s="45"/>
      <c r="H645" s="45"/>
      <c r="I645" s="45"/>
      <c r="J645" s="45"/>
      <c r="N645" s="24"/>
      <c r="O645" s="24"/>
      <c r="P645" s="24"/>
      <c r="Q645" s="24"/>
    </row>
    <row r="646" spans="1:17" ht="12.75" customHeight="1" x14ac:dyDescent="0.2">
      <c r="B646" s="52"/>
      <c r="C646" s="53"/>
      <c r="D646" s="45"/>
      <c r="E646" s="45"/>
      <c r="F646" s="45"/>
      <c r="G646" s="45"/>
      <c r="H646" s="45"/>
      <c r="I646" s="45"/>
      <c r="J646" s="45"/>
      <c r="N646" s="24"/>
      <c r="O646" s="24"/>
      <c r="P646" s="24"/>
      <c r="Q646" s="24"/>
    </row>
    <row r="647" spans="1:17" ht="12.75" customHeight="1" x14ac:dyDescent="0.2">
      <c r="B647" s="52"/>
      <c r="C647" s="53"/>
      <c r="D647" s="45"/>
      <c r="E647" s="45"/>
      <c r="F647" s="45"/>
      <c r="G647" s="45"/>
      <c r="H647" s="45"/>
      <c r="I647" s="45"/>
      <c r="J647" s="45"/>
      <c r="N647" s="24"/>
      <c r="O647" s="24"/>
      <c r="P647" s="24"/>
      <c r="Q647" s="24"/>
    </row>
    <row r="648" spans="1:17" ht="12.75" customHeight="1" x14ac:dyDescent="0.2">
      <c r="B648" s="52"/>
      <c r="C648" s="53"/>
      <c r="D648" s="45"/>
      <c r="E648" s="45"/>
      <c r="F648" s="45"/>
      <c r="G648" s="45"/>
      <c r="H648" s="45"/>
      <c r="I648" s="45"/>
      <c r="J648" s="45"/>
      <c r="N648" s="24"/>
      <c r="O648" s="24"/>
      <c r="P648" s="24"/>
      <c r="Q648" s="24"/>
    </row>
    <row r="649" spans="1:17" ht="12.75" customHeight="1" x14ac:dyDescent="0.2">
      <c r="B649" s="52"/>
      <c r="C649" s="53"/>
      <c r="D649" s="45"/>
      <c r="E649" s="45"/>
      <c r="F649" s="45"/>
      <c r="G649" s="45"/>
      <c r="H649" s="45"/>
      <c r="I649" s="45"/>
      <c r="J649" s="45"/>
      <c r="N649" s="24"/>
      <c r="O649" s="24"/>
      <c r="P649" s="24"/>
      <c r="Q649" s="24"/>
    </row>
    <row r="650" spans="1:17" ht="12.75" customHeight="1" x14ac:dyDescent="0.2">
      <c r="B650" s="52"/>
      <c r="C650" s="53"/>
      <c r="D650" s="45"/>
      <c r="E650" s="45"/>
      <c r="F650" s="45"/>
      <c r="G650" s="45"/>
      <c r="H650" s="45"/>
      <c r="I650" s="45"/>
      <c r="J650" s="45"/>
      <c r="N650" s="24"/>
      <c r="O650" s="24"/>
      <c r="P650" s="24"/>
      <c r="Q650" s="24"/>
    </row>
    <row r="651" spans="1:17" ht="12.75" customHeight="1" x14ac:dyDescent="0.2">
      <c r="A651" s="24"/>
      <c r="B651" s="28"/>
      <c r="C651" s="53"/>
      <c r="D651" s="45"/>
      <c r="E651" s="45"/>
      <c r="F651" s="45"/>
      <c r="G651" s="45"/>
      <c r="H651" s="45"/>
      <c r="I651" s="45"/>
      <c r="J651" s="45"/>
      <c r="K651" s="24"/>
      <c r="L651" s="24"/>
      <c r="M651" s="24"/>
      <c r="N651" s="24"/>
      <c r="O651" s="24"/>
      <c r="P651" s="24"/>
      <c r="Q651" s="24"/>
    </row>
    <row r="652" spans="1:17" ht="12.75" customHeight="1" x14ac:dyDescent="0.2">
      <c r="A652" s="70"/>
      <c r="B652" s="28"/>
      <c r="C652" s="42"/>
      <c r="D652" s="33"/>
      <c r="E652" s="27"/>
      <c r="F652" s="26"/>
      <c r="G652" s="26"/>
      <c r="H652" s="26"/>
      <c r="I652" s="26"/>
      <c r="J652" s="26"/>
      <c r="K652" s="27"/>
      <c r="L652" s="27"/>
      <c r="M652" s="27"/>
      <c r="N652" s="26"/>
      <c r="O652" s="26"/>
      <c r="P652" s="26"/>
      <c r="Q652" s="26"/>
    </row>
    <row r="653" spans="1:17" ht="12.75" customHeight="1" x14ac:dyDescent="0.2">
      <c r="A653" s="70"/>
      <c r="B653" s="58"/>
      <c r="C653" s="32"/>
      <c r="D653" s="33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</row>
    <row r="654" spans="1:17" x14ac:dyDescent="0.2">
      <c r="A654" s="70"/>
      <c r="B654" s="34"/>
      <c r="C654" s="32"/>
      <c r="D654" s="33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32"/>
      <c r="P654" s="26"/>
      <c r="Q654" s="26"/>
    </row>
    <row r="655" spans="1:17" x14ac:dyDescent="0.2">
      <c r="A655" s="70"/>
      <c r="B655" s="34"/>
      <c r="C655" s="32"/>
      <c r="D655" s="33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32"/>
      <c r="P655" s="26"/>
      <c r="Q655" s="26"/>
    </row>
    <row r="656" spans="1:17" x14ac:dyDescent="0.2">
      <c r="A656" s="70"/>
      <c r="B656" s="34"/>
      <c r="C656" s="32"/>
      <c r="D656" s="33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32"/>
      <c r="P656" s="26"/>
      <c r="Q656" s="26"/>
    </row>
    <row r="657" spans="1:17" x14ac:dyDescent="0.2">
      <c r="A657" s="70"/>
      <c r="B657" s="34"/>
      <c r="C657" s="32"/>
      <c r="D657" s="33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32"/>
      <c r="P657" s="26"/>
      <c r="Q657" s="26"/>
    </row>
    <row r="658" spans="1:17" x14ac:dyDescent="0.2">
      <c r="A658" s="70"/>
      <c r="B658" s="28"/>
      <c r="C658" s="42"/>
      <c r="D658" s="33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35"/>
      <c r="P658" s="36"/>
      <c r="Q658" s="36"/>
    </row>
    <row r="659" spans="1:17" x14ac:dyDescent="0.2">
      <c r="A659" s="70"/>
      <c r="B659" s="37"/>
      <c r="C659" s="42"/>
      <c r="D659" s="33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35"/>
      <c r="P659" s="36"/>
      <c r="Q659" s="36"/>
    </row>
    <row r="660" spans="1:17" x14ac:dyDescent="0.2">
      <c r="A660" s="70"/>
      <c r="B660" s="28"/>
      <c r="C660" s="42"/>
      <c r="D660" s="33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</row>
    <row r="661" spans="1:17" x14ac:dyDescent="0.2">
      <c r="A661" s="70"/>
      <c r="B661" s="58"/>
      <c r="C661" s="32"/>
      <c r="D661" s="33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</row>
    <row r="662" spans="1:17" x14ac:dyDescent="0.2">
      <c r="A662" s="70"/>
      <c r="B662" s="75"/>
      <c r="C662" s="32"/>
      <c r="D662" s="33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32"/>
      <c r="P662" s="26"/>
      <c r="Q662" s="26"/>
    </row>
    <row r="663" spans="1:17" x14ac:dyDescent="0.2">
      <c r="A663" s="70"/>
      <c r="B663" s="75"/>
      <c r="C663" s="32"/>
      <c r="D663" s="33"/>
      <c r="E663" s="27"/>
      <c r="F663" s="27"/>
      <c r="G663" s="27"/>
      <c r="H663" s="27"/>
      <c r="I663" s="26"/>
      <c r="J663" s="26"/>
      <c r="K663" s="27"/>
      <c r="L663" s="27"/>
      <c r="M663" s="27"/>
      <c r="N663" s="26"/>
      <c r="O663" s="32"/>
      <c r="P663" s="26"/>
      <c r="Q663" s="26"/>
    </row>
    <row r="664" spans="1:17" x14ac:dyDescent="0.2">
      <c r="A664" s="70"/>
      <c r="B664" s="75"/>
      <c r="C664" s="32"/>
      <c r="D664" s="33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32"/>
      <c r="P664" s="26"/>
      <c r="Q664" s="26"/>
    </row>
    <row r="665" spans="1:17" x14ac:dyDescent="0.2">
      <c r="A665" s="24"/>
      <c r="B665" s="24"/>
      <c r="C665" s="42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</row>
    <row r="666" spans="1:17" x14ac:dyDescent="0.2">
      <c r="A666" s="24"/>
      <c r="B666" s="24"/>
      <c r="C666" s="42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</row>
    <row r="667" spans="1:17" x14ac:dyDescent="0.2">
      <c r="A667" s="24"/>
      <c r="B667" s="24"/>
      <c r="C667" s="42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</row>
    <row r="668" spans="1:17" x14ac:dyDescent="0.2">
      <c r="A668" s="24"/>
      <c r="B668" s="24"/>
      <c r="C668" s="42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</row>
    <row r="669" spans="1:17" x14ac:dyDescent="0.2">
      <c r="A669" s="24"/>
      <c r="B669" s="24"/>
      <c r="C669" s="42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</row>
    <row r="670" spans="1:17" x14ac:dyDescent="0.2">
      <c r="A670" s="24"/>
      <c r="B670" s="24"/>
      <c r="C670" s="42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</row>
    <row r="671" spans="1:17" x14ac:dyDescent="0.2">
      <c r="A671" s="24"/>
      <c r="B671" s="24"/>
      <c r="C671" s="42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</row>
    <row r="672" spans="1:17" x14ac:dyDescent="0.2">
      <c r="A672" s="24"/>
      <c r="B672" s="24"/>
      <c r="C672" s="42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</row>
    <row r="673" spans="1:17" x14ac:dyDescent="0.2">
      <c r="A673" s="24"/>
      <c r="B673" s="24"/>
      <c r="C673" s="42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</row>
    <row r="674" spans="1:17" x14ac:dyDescent="0.2">
      <c r="A674" s="24"/>
      <c r="B674" s="24"/>
      <c r="C674" s="42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</row>
    <row r="675" spans="1:17" x14ac:dyDescent="0.2">
      <c r="N675" s="24"/>
      <c r="O675" s="24"/>
      <c r="P675" s="24"/>
      <c r="Q675" s="24"/>
    </row>
    <row r="676" spans="1:17" x14ac:dyDescent="0.2">
      <c r="N676" s="24"/>
      <c r="O676" s="24"/>
      <c r="P676" s="24"/>
      <c r="Q676" s="24"/>
    </row>
    <row r="677" spans="1:17" x14ac:dyDescent="0.2">
      <c r="N677" s="24"/>
      <c r="O677" s="24"/>
      <c r="P677" s="24"/>
      <c r="Q677" s="24"/>
    </row>
    <row r="678" spans="1:17" x14ac:dyDescent="0.2">
      <c r="N678" s="24"/>
      <c r="O678" s="24"/>
      <c r="P678" s="24"/>
      <c r="Q678" s="24"/>
    </row>
    <row r="679" spans="1:17" x14ac:dyDescent="0.2">
      <c r="N679" s="24"/>
      <c r="O679" s="24"/>
      <c r="P679" s="24"/>
      <c r="Q679" s="24"/>
    </row>
    <row r="680" spans="1:17" x14ac:dyDescent="0.2">
      <c r="N680" s="24"/>
      <c r="O680" s="24"/>
      <c r="P680" s="24"/>
      <c r="Q680" s="24"/>
    </row>
    <row r="681" spans="1:17" x14ac:dyDescent="0.2">
      <c r="N681" s="24"/>
      <c r="O681" s="24"/>
      <c r="P681" s="24"/>
      <c r="Q681" s="24"/>
    </row>
    <row r="682" spans="1:17" x14ac:dyDescent="0.2">
      <c r="N682" s="24"/>
      <c r="O682" s="24"/>
      <c r="P682" s="24"/>
      <c r="Q682" s="24"/>
    </row>
    <row r="683" spans="1:17" x14ac:dyDescent="0.2">
      <c r="N683" s="24"/>
      <c r="O683" s="24"/>
      <c r="P683" s="24"/>
      <c r="Q683" s="24"/>
    </row>
    <row r="684" spans="1:17" x14ac:dyDescent="0.2">
      <c r="N684" s="24"/>
      <c r="O684" s="24"/>
      <c r="P684" s="24"/>
      <c r="Q684" s="24"/>
    </row>
    <row r="685" spans="1:17" x14ac:dyDescent="0.2">
      <c r="N685" s="24"/>
      <c r="O685" s="24"/>
      <c r="P685" s="24"/>
      <c r="Q685" s="24"/>
    </row>
    <row r="686" spans="1:17" x14ac:dyDescent="0.2">
      <c r="N686" s="24"/>
      <c r="O686" s="24"/>
      <c r="P686" s="24"/>
      <c r="Q686" s="24"/>
    </row>
    <row r="687" spans="1:17" x14ac:dyDescent="0.2">
      <c r="N687" s="24"/>
      <c r="O687" s="24"/>
      <c r="P687" s="24"/>
      <c r="Q687" s="24"/>
    </row>
    <row r="688" spans="1:17" x14ac:dyDescent="0.2">
      <c r="N688" s="24"/>
      <c r="O688" s="24"/>
      <c r="P688" s="24"/>
      <c r="Q688" s="24"/>
    </row>
    <row r="689" spans="14:17" x14ac:dyDescent="0.2">
      <c r="N689" s="24"/>
      <c r="O689" s="24"/>
      <c r="P689" s="24"/>
      <c r="Q689" s="24"/>
    </row>
    <row r="690" spans="14:17" x14ac:dyDescent="0.2">
      <c r="N690" s="24"/>
      <c r="O690" s="24"/>
      <c r="P690" s="24"/>
      <c r="Q690" s="24"/>
    </row>
    <row r="691" spans="14:17" x14ac:dyDescent="0.2">
      <c r="N691" s="24"/>
      <c r="O691" s="24"/>
      <c r="P691" s="24"/>
      <c r="Q691" s="24"/>
    </row>
    <row r="692" spans="14:17" x14ac:dyDescent="0.2">
      <c r="N692" s="24"/>
      <c r="O692" s="24"/>
      <c r="P692" s="24"/>
      <c r="Q692" s="24"/>
    </row>
    <row r="693" spans="14:17" x14ac:dyDescent="0.2">
      <c r="N693" s="24"/>
      <c r="O693" s="24"/>
      <c r="P693" s="24"/>
      <c r="Q693" s="24"/>
    </row>
    <row r="694" spans="14:17" x14ac:dyDescent="0.2">
      <c r="N694" s="24"/>
      <c r="O694" s="24"/>
      <c r="P694" s="24"/>
      <c r="Q694" s="24"/>
    </row>
    <row r="695" spans="14:17" x14ac:dyDescent="0.2">
      <c r="N695" s="24"/>
      <c r="O695" s="24"/>
      <c r="P695" s="24"/>
      <c r="Q695" s="24"/>
    </row>
    <row r="696" spans="14:17" x14ac:dyDescent="0.2">
      <c r="N696" s="24"/>
      <c r="O696" s="24"/>
      <c r="P696" s="24"/>
      <c r="Q696" s="24"/>
    </row>
    <row r="697" spans="14:17" x14ac:dyDescent="0.2">
      <c r="N697" s="24"/>
      <c r="O697" s="24"/>
      <c r="P697" s="24"/>
      <c r="Q697" s="24"/>
    </row>
    <row r="698" spans="14:17" x14ac:dyDescent="0.2">
      <c r="N698" s="24"/>
      <c r="O698" s="24"/>
      <c r="P698" s="24"/>
      <c r="Q698" s="24"/>
    </row>
    <row r="699" spans="14:17" x14ac:dyDescent="0.2">
      <c r="N699" s="24"/>
      <c r="O699" s="24"/>
      <c r="P699" s="24"/>
      <c r="Q699" s="24"/>
    </row>
    <row r="700" spans="14:17" x14ac:dyDescent="0.2">
      <c r="N700" s="24"/>
      <c r="O700" s="24"/>
      <c r="P700" s="24"/>
      <c r="Q700" s="24"/>
    </row>
    <row r="701" spans="14:17" x14ac:dyDescent="0.2">
      <c r="N701" s="24"/>
      <c r="O701" s="24"/>
      <c r="P701" s="24"/>
      <c r="Q701" s="24"/>
    </row>
    <row r="702" spans="14:17" x14ac:dyDescent="0.2">
      <c r="N702" s="24"/>
      <c r="O702" s="24"/>
      <c r="P702" s="24"/>
      <c r="Q702" s="24"/>
    </row>
    <row r="703" spans="14:17" x14ac:dyDescent="0.2">
      <c r="N703" s="24"/>
      <c r="O703" s="24"/>
      <c r="P703" s="24"/>
      <c r="Q703" s="24"/>
    </row>
    <row r="704" spans="14:17" x14ac:dyDescent="0.2">
      <c r="N704" s="24"/>
      <c r="O704" s="24"/>
      <c r="P704" s="24"/>
      <c r="Q704" s="24"/>
    </row>
    <row r="705" spans="14:17" x14ac:dyDescent="0.2">
      <c r="N705" s="24"/>
      <c r="O705" s="24"/>
      <c r="P705" s="24"/>
      <c r="Q705" s="24"/>
    </row>
    <row r="706" spans="14:17" x14ac:dyDescent="0.2">
      <c r="N706" s="24"/>
      <c r="O706" s="24"/>
      <c r="P706" s="24"/>
      <c r="Q706" s="24"/>
    </row>
    <row r="707" spans="14:17" x14ac:dyDescent="0.2">
      <c r="N707" s="24"/>
      <c r="O707" s="24"/>
      <c r="P707" s="24"/>
      <c r="Q707" s="24"/>
    </row>
    <row r="708" spans="14:17" x14ac:dyDescent="0.2">
      <c r="N708" s="24"/>
      <c r="O708" s="24"/>
      <c r="P708" s="24"/>
      <c r="Q708" s="24"/>
    </row>
    <row r="709" spans="14:17" x14ac:dyDescent="0.2">
      <c r="N709" s="24"/>
      <c r="O709" s="24"/>
      <c r="P709" s="24"/>
      <c r="Q709" s="24"/>
    </row>
    <row r="710" spans="14:17" x14ac:dyDescent="0.2">
      <c r="N710" s="24"/>
      <c r="O710" s="24"/>
      <c r="P710" s="24"/>
      <c r="Q710" s="24"/>
    </row>
    <row r="711" spans="14:17" x14ac:dyDescent="0.2">
      <c r="N711" s="24"/>
      <c r="O711" s="24"/>
      <c r="P711" s="24"/>
      <c r="Q711" s="24"/>
    </row>
    <row r="712" spans="14:17" ht="20.100000000000001" customHeight="1" x14ac:dyDescent="0.2">
      <c r="N712" s="357"/>
      <c r="O712" s="357"/>
      <c r="P712" s="24"/>
      <c r="Q712" s="24"/>
    </row>
    <row r="713" spans="14:17" ht="20.100000000000001" customHeight="1" x14ac:dyDescent="0.2">
      <c r="N713" s="54"/>
      <c r="O713" s="56"/>
      <c r="P713" s="54"/>
      <c r="Q713" s="24"/>
    </row>
    <row r="714" spans="14:17" ht="20.100000000000001" customHeight="1" x14ac:dyDescent="0.2">
      <c r="N714" s="56"/>
      <c r="O714" s="56"/>
      <c r="P714" s="55"/>
      <c r="Q714" s="24"/>
    </row>
    <row r="715" spans="14:17" ht="20.100000000000001" customHeight="1" x14ac:dyDescent="0.2">
      <c r="N715" s="54"/>
      <c r="O715" s="56"/>
      <c r="P715" s="24"/>
      <c r="Q715" s="24"/>
    </row>
    <row r="716" spans="14:17" ht="20.100000000000001" customHeight="1" x14ac:dyDescent="0.2">
      <c r="N716" s="56"/>
      <c r="O716" s="56"/>
      <c r="P716" s="55"/>
      <c r="Q716" s="24"/>
    </row>
    <row r="717" spans="14:17" ht="20.100000000000001" customHeight="1" x14ac:dyDescent="0.2">
      <c r="N717" s="56"/>
      <c r="O717" s="56"/>
      <c r="P717" s="55"/>
      <c r="Q717" s="24"/>
    </row>
    <row r="718" spans="14:17" x14ac:dyDescent="0.2">
      <c r="N718" s="24"/>
      <c r="O718" s="24"/>
      <c r="P718" s="24"/>
      <c r="Q718" s="24"/>
    </row>
    <row r="719" spans="14:17" x14ac:dyDescent="0.2">
      <c r="N719" s="24"/>
      <c r="O719" s="24"/>
      <c r="P719" s="24"/>
      <c r="Q719" s="24"/>
    </row>
    <row r="720" spans="14:17" x14ac:dyDescent="0.2">
      <c r="N720" s="24"/>
      <c r="O720" s="24"/>
      <c r="P720" s="24"/>
      <c r="Q720" s="24"/>
    </row>
    <row r="721" spans="14:17" x14ac:dyDescent="0.2">
      <c r="N721" s="24"/>
      <c r="O721" s="24"/>
      <c r="P721" s="24"/>
      <c r="Q721" s="24"/>
    </row>
    <row r="722" spans="14:17" x14ac:dyDescent="0.2">
      <c r="N722" s="24"/>
      <c r="O722" s="24"/>
      <c r="P722" s="24"/>
      <c r="Q722" s="24"/>
    </row>
    <row r="723" spans="14:17" x14ac:dyDescent="0.2">
      <c r="N723" s="24"/>
      <c r="O723" s="24"/>
      <c r="P723" s="24"/>
      <c r="Q723" s="24"/>
    </row>
    <row r="724" spans="14:17" x14ac:dyDescent="0.2">
      <c r="N724" s="24"/>
      <c r="O724" s="24"/>
      <c r="P724" s="24"/>
      <c r="Q724" s="24"/>
    </row>
    <row r="725" spans="14:17" x14ac:dyDescent="0.2">
      <c r="N725" s="24"/>
      <c r="O725" s="24"/>
      <c r="P725" s="24"/>
      <c r="Q725" s="24"/>
    </row>
    <row r="726" spans="14:17" x14ac:dyDescent="0.2">
      <c r="N726" s="24"/>
      <c r="O726" s="24"/>
      <c r="P726" s="24"/>
      <c r="Q726" s="24"/>
    </row>
    <row r="727" spans="14:17" x14ac:dyDescent="0.2">
      <c r="N727" s="24"/>
      <c r="O727" s="24"/>
      <c r="P727" s="24"/>
      <c r="Q727" s="24"/>
    </row>
    <row r="728" spans="14:17" x14ac:dyDescent="0.2">
      <c r="N728" s="24"/>
      <c r="O728" s="24"/>
      <c r="P728" s="24"/>
      <c r="Q728" s="24"/>
    </row>
    <row r="729" spans="14:17" x14ac:dyDescent="0.2">
      <c r="N729" s="24"/>
      <c r="O729" s="24"/>
      <c r="P729" s="24"/>
      <c r="Q729" s="24"/>
    </row>
    <row r="730" spans="14:17" x14ac:dyDescent="0.2">
      <c r="N730" s="24"/>
      <c r="O730" s="24"/>
      <c r="P730" s="24"/>
      <c r="Q730" s="24"/>
    </row>
    <row r="731" spans="14:17" x14ac:dyDescent="0.2">
      <c r="N731" s="24"/>
      <c r="O731" s="24"/>
      <c r="P731" s="24"/>
      <c r="Q731" s="24"/>
    </row>
    <row r="732" spans="14:17" ht="20.100000000000001" customHeight="1" x14ac:dyDescent="0.2">
      <c r="N732" s="24"/>
      <c r="O732" s="84"/>
      <c r="P732" s="24"/>
      <c r="Q732" s="24"/>
    </row>
    <row r="733" spans="14:17" ht="20.100000000000001" customHeight="1" x14ac:dyDescent="0.2">
      <c r="N733" s="24"/>
      <c r="O733" s="57"/>
      <c r="P733" s="24"/>
      <c r="Q733" s="24"/>
    </row>
    <row r="734" spans="14:17" ht="20.100000000000001" customHeight="1" x14ac:dyDescent="0.2">
      <c r="N734" s="358"/>
      <c r="O734" s="358"/>
      <c r="P734" s="24"/>
      <c r="Q734" s="24"/>
    </row>
    <row r="735" spans="14:17" ht="20.100000000000001" customHeight="1" x14ac:dyDescent="0.2">
      <c r="N735" s="24"/>
      <c r="O735" s="57"/>
      <c r="P735" s="24"/>
      <c r="Q735" s="24"/>
    </row>
    <row r="736" spans="14:17" ht="20.100000000000001" customHeight="1" x14ac:dyDescent="0.2">
      <c r="N736" s="358"/>
      <c r="O736" s="358"/>
      <c r="P736" s="24"/>
      <c r="Q736" s="24"/>
    </row>
    <row r="737" spans="14:17" ht="20.100000000000001" customHeight="1" x14ac:dyDescent="0.2">
      <c r="N737" s="24"/>
      <c r="O737" s="83"/>
      <c r="P737" s="24"/>
      <c r="Q737" s="24"/>
    </row>
    <row r="738" spans="14:17" ht="20.100000000000001" customHeight="1" x14ac:dyDescent="0.2">
      <c r="N738" s="24"/>
      <c r="O738" s="83"/>
      <c r="P738" s="24"/>
      <c r="Q738" s="24"/>
    </row>
    <row r="739" spans="14:17" ht="20.100000000000001" customHeight="1" x14ac:dyDescent="0.2">
      <c r="N739" s="24"/>
      <c r="O739" s="26"/>
      <c r="P739" s="24"/>
      <c r="Q739" s="24"/>
    </row>
    <row r="740" spans="14:17" x14ac:dyDescent="0.2">
      <c r="N740" s="24"/>
      <c r="O740" s="26"/>
      <c r="P740" s="24"/>
      <c r="Q740" s="24"/>
    </row>
    <row r="741" spans="14:17" x14ac:dyDescent="0.2">
      <c r="N741" s="24"/>
      <c r="O741" s="24"/>
      <c r="P741" s="24"/>
      <c r="Q741" s="24"/>
    </row>
    <row r="742" spans="14:17" x14ac:dyDescent="0.2">
      <c r="N742" s="24"/>
      <c r="O742" s="24"/>
      <c r="P742" s="24"/>
      <c r="Q742" s="24"/>
    </row>
    <row r="743" spans="14:17" x14ac:dyDescent="0.2">
      <c r="N743" s="24"/>
      <c r="O743" s="24"/>
      <c r="P743" s="24"/>
      <c r="Q743" s="24"/>
    </row>
    <row r="744" spans="14:17" x14ac:dyDescent="0.2">
      <c r="N744" s="24"/>
      <c r="O744" s="24"/>
      <c r="P744" s="24"/>
      <c r="Q744" s="24"/>
    </row>
    <row r="745" spans="14:17" x14ac:dyDescent="0.2">
      <c r="N745" s="24"/>
      <c r="O745" s="24"/>
      <c r="P745" s="24"/>
      <c r="Q745" s="24"/>
    </row>
    <row r="746" spans="14:17" x14ac:dyDescent="0.2">
      <c r="N746" s="24"/>
      <c r="O746" s="24"/>
      <c r="P746" s="24"/>
      <c r="Q746" s="24"/>
    </row>
    <row r="747" spans="14:17" x14ac:dyDescent="0.2">
      <c r="N747" s="24"/>
      <c r="O747" s="24"/>
      <c r="P747" s="24"/>
      <c r="Q747" s="24"/>
    </row>
    <row r="748" spans="14:17" x14ac:dyDescent="0.2">
      <c r="N748" s="24"/>
      <c r="O748" s="24"/>
      <c r="P748" s="24"/>
      <c r="Q748" s="24"/>
    </row>
    <row r="749" spans="14:17" x14ac:dyDescent="0.2">
      <c r="N749" s="24"/>
      <c r="O749" s="24"/>
      <c r="P749" s="24"/>
      <c r="Q749" s="24"/>
    </row>
    <row r="750" spans="14:17" x14ac:dyDescent="0.2">
      <c r="N750" s="24"/>
      <c r="O750" s="24"/>
      <c r="P750" s="24"/>
      <c r="Q750" s="24"/>
    </row>
    <row r="751" spans="14:17" x14ac:dyDescent="0.2">
      <c r="N751" s="24"/>
      <c r="O751" s="24"/>
      <c r="P751" s="24"/>
      <c r="Q751" s="24"/>
    </row>
    <row r="752" spans="14:17" x14ac:dyDescent="0.2">
      <c r="N752" s="24"/>
      <c r="O752" s="24"/>
      <c r="P752" s="24"/>
      <c r="Q752" s="24"/>
    </row>
    <row r="753" spans="14:17" x14ac:dyDescent="0.2">
      <c r="N753" s="24"/>
      <c r="O753" s="24"/>
      <c r="P753" s="24"/>
      <c r="Q753" s="24"/>
    </row>
    <row r="754" spans="14:17" x14ac:dyDescent="0.2">
      <c r="N754" s="24"/>
      <c r="O754" s="24"/>
      <c r="P754" s="24"/>
      <c r="Q754" s="24"/>
    </row>
    <row r="755" spans="14:17" x14ac:dyDescent="0.2">
      <c r="N755" s="24"/>
      <c r="O755" s="24"/>
      <c r="P755" s="24"/>
      <c r="Q755" s="24"/>
    </row>
    <row r="756" spans="14:17" x14ac:dyDescent="0.2">
      <c r="N756" s="24"/>
      <c r="O756" s="24"/>
      <c r="P756" s="24"/>
      <c r="Q756" s="24"/>
    </row>
    <row r="757" spans="14:17" x14ac:dyDescent="0.2">
      <c r="N757" s="24"/>
      <c r="O757" s="24"/>
      <c r="P757" s="24"/>
      <c r="Q757" s="24"/>
    </row>
    <row r="758" spans="14:17" x14ac:dyDescent="0.2">
      <c r="N758" s="24"/>
      <c r="O758" s="24"/>
      <c r="P758" s="24"/>
      <c r="Q758" s="24"/>
    </row>
    <row r="759" spans="14:17" x14ac:dyDescent="0.2">
      <c r="N759" s="24"/>
      <c r="O759" s="24"/>
      <c r="P759" s="24"/>
      <c r="Q759" s="24"/>
    </row>
    <row r="760" spans="14:17" x14ac:dyDescent="0.2">
      <c r="N760" s="24"/>
      <c r="O760" s="24"/>
      <c r="P760" s="24"/>
      <c r="Q760" s="24"/>
    </row>
    <row r="761" spans="14:17" x14ac:dyDescent="0.2">
      <c r="N761" s="24"/>
      <c r="O761" s="24"/>
      <c r="P761" s="24"/>
      <c r="Q761" s="24"/>
    </row>
    <row r="762" spans="14:17" x14ac:dyDescent="0.2">
      <c r="N762" s="24"/>
      <c r="O762" s="24"/>
      <c r="P762" s="24"/>
      <c r="Q762" s="24"/>
    </row>
    <row r="763" spans="14:17" x14ac:dyDescent="0.2">
      <c r="N763" s="24"/>
      <c r="O763" s="24"/>
      <c r="P763" s="24"/>
      <c r="Q763" s="24"/>
    </row>
    <row r="764" spans="14:17" x14ac:dyDescent="0.2">
      <c r="N764" s="24"/>
      <c r="O764" s="24"/>
      <c r="P764" s="24"/>
      <c r="Q764" s="24"/>
    </row>
    <row r="765" spans="14:17" x14ac:dyDescent="0.2">
      <c r="N765" s="24"/>
      <c r="O765" s="24"/>
      <c r="P765" s="24"/>
      <c r="Q765" s="24"/>
    </row>
    <row r="766" spans="14:17" x14ac:dyDescent="0.2">
      <c r="N766" s="24"/>
      <c r="O766" s="24"/>
      <c r="P766" s="24"/>
      <c r="Q766" s="24"/>
    </row>
    <row r="767" spans="14:17" x14ac:dyDescent="0.2">
      <c r="N767" s="24"/>
      <c r="O767" s="24"/>
      <c r="P767" s="24"/>
      <c r="Q767" s="24"/>
    </row>
    <row r="768" spans="14:17" x14ac:dyDescent="0.2">
      <c r="N768" s="24"/>
      <c r="O768" s="24"/>
      <c r="P768" s="24"/>
      <c r="Q768" s="24"/>
    </row>
    <row r="769" spans="14:17" x14ac:dyDescent="0.2">
      <c r="N769" s="24"/>
      <c r="O769" s="24"/>
      <c r="P769" s="24"/>
      <c r="Q769" s="24"/>
    </row>
    <row r="770" spans="14:17" x14ac:dyDescent="0.2">
      <c r="N770" s="24"/>
      <c r="O770" s="24"/>
      <c r="P770" s="24"/>
      <c r="Q770" s="24"/>
    </row>
    <row r="771" spans="14:17" x14ac:dyDescent="0.2">
      <c r="N771" s="24"/>
      <c r="O771" s="24"/>
      <c r="P771" s="24"/>
      <c r="Q771" s="24"/>
    </row>
    <row r="772" spans="14:17" x14ac:dyDescent="0.2">
      <c r="N772" s="24"/>
      <c r="O772" s="24"/>
      <c r="P772" s="24"/>
      <c r="Q772" s="24"/>
    </row>
    <row r="773" spans="14:17" x14ac:dyDescent="0.2">
      <c r="N773" s="24"/>
      <c r="O773" s="24"/>
      <c r="P773" s="24"/>
      <c r="Q773" s="24"/>
    </row>
    <row r="774" spans="14:17" x14ac:dyDescent="0.2">
      <c r="N774" s="24"/>
      <c r="O774" s="24"/>
      <c r="P774" s="24"/>
      <c r="Q774" s="24"/>
    </row>
    <row r="775" spans="14:17" x14ac:dyDescent="0.2">
      <c r="N775" s="24"/>
      <c r="O775" s="24"/>
      <c r="P775" s="24"/>
      <c r="Q775" s="24"/>
    </row>
    <row r="776" spans="14:17" x14ac:dyDescent="0.2">
      <c r="N776" s="24"/>
      <c r="O776" s="24"/>
      <c r="P776" s="24"/>
      <c r="Q776" s="24"/>
    </row>
    <row r="777" spans="14:17" x14ac:dyDescent="0.2">
      <c r="N777" s="24"/>
      <c r="O777" s="24"/>
      <c r="P777" s="24"/>
      <c r="Q777" s="24"/>
    </row>
    <row r="778" spans="14:17" x14ac:dyDescent="0.2">
      <c r="N778" s="24"/>
      <c r="O778" s="24"/>
      <c r="P778" s="24"/>
      <c r="Q778" s="24"/>
    </row>
    <row r="779" spans="14:17" x14ac:dyDescent="0.2">
      <c r="N779" s="24"/>
      <c r="O779" s="24"/>
      <c r="P779" s="24"/>
      <c r="Q779" s="24"/>
    </row>
    <row r="780" spans="14:17" x14ac:dyDescent="0.2">
      <c r="N780" s="24"/>
      <c r="O780" s="24"/>
      <c r="P780" s="24"/>
      <c r="Q780" s="24"/>
    </row>
    <row r="781" spans="14:17" x14ac:dyDescent="0.2">
      <c r="N781" s="24"/>
      <c r="O781" s="24"/>
      <c r="P781" s="24"/>
      <c r="Q781" s="24"/>
    </row>
    <row r="782" spans="14:17" x14ac:dyDescent="0.2">
      <c r="N782" s="24"/>
      <c r="O782" s="24"/>
      <c r="P782" s="24"/>
      <c r="Q782" s="24"/>
    </row>
    <row r="783" spans="14:17" x14ac:dyDescent="0.2">
      <c r="N783" s="24"/>
      <c r="O783" s="24"/>
      <c r="P783" s="24"/>
      <c r="Q783" s="24"/>
    </row>
    <row r="784" spans="14:17" x14ac:dyDescent="0.2">
      <c r="N784" s="24"/>
      <c r="O784" s="24"/>
      <c r="P784" s="24"/>
      <c r="Q784" s="24"/>
    </row>
    <row r="785" spans="14:17" x14ac:dyDescent="0.2">
      <c r="N785" s="24"/>
      <c r="O785" s="24"/>
      <c r="P785" s="24"/>
      <c r="Q785" s="24"/>
    </row>
    <row r="786" spans="14:17" x14ac:dyDescent="0.2">
      <c r="N786" s="24"/>
      <c r="O786" s="24"/>
      <c r="P786" s="24"/>
      <c r="Q786" s="24"/>
    </row>
    <row r="787" spans="14:17" x14ac:dyDescent="0.2">
      <c r="N787" s="24"/>
      <c r="O787" s="24"/>
      <c r="P787" s="24"/>
      <c r="Q787" s="24"/>
    </row>
    <row r="788" spans="14:17" x14ac:dyDescent="0.2">
      <c r="N788" s="24"/>
      <c r="O788" s="24"/>
      <c r="P788" s="24"/>
      <c r="Q788" s="24"/>
    </row>
    <row r="789" spans="14:17" x14ac:dyDescent="0.2">
      <c r="N789" s="24"/>
      <c r="O789" s="24"/>
      <c r="P789" s="24"/>
      <c r="Q789" s="24"/>
    </row>
    <row r="790" spans="14:17" x14ac:dyDescent="0.2">
      <c r="N790" s="24"/>
      <c r="O790" s="24"/>
      <c r="P790" s="24"/>
      <c r="Q790" s="24"/>
    </row>
    <row r="791" spans="14:17" x14ac:dyDescent="0.2">
      <c r="N791" s="24"/>
      <c r="O791" s="24"/>
      <c r="P791" s="24"/>
      <c r="Q791" s="24"/>
    </row>
    <row r="792" spans="14:17" x14ac:dyDescent="0.2">
      <c r="N792" s="24"/>
      <c r="O792" s="24"/>
      <c r="P792" s="24"/>
      <c r="Q792" s="24"/>
    </row>
    <row r="793" spans="14:17" x14ac:dyDescent="0.2">
      <c r="N793" s="24"/>
      <c r="O793" s="24"/>
      <c r="P793" s="24"/>
      <c r="Q793" s="24"/>
    </row>
    <row r="794" spans="14:17" x14ac:dyDescent="0.2">
      <c r="N794" s="24"/>
      <c r="O794" s="24"/>
      <c r="P794" s="24"/>
      <c r="Q794" s="24"/>
    </row>
    <row r="795" spans="14:17" x14ac:dyDescent="0.2">
      <c r="N795" s="24"/>
      <c r="O795" s="24"/>
      <c r="P795" s="24"/>
      <c r="Q795" s="24"/>
    </row>
    <row r="796" spans="14:17" x14ac:dyDescent="0.2">
      <c r="N796" s="24"/>
      <c r="O796" s="24"/>
      <c r="P796" s="24"/>
      <c r="Q796" s="24"/>
    </row>
    <row r="797" spans="14:17" x14ac:dyDescent="0.2">
      <c r="N797" s="24"/>
      <c r="O797" s="24"/>
      <c r="P797" s="24"/>
      <c r="Q797" s="24"/>
    </row>
    <row r="798" spans="14:17" x14ac:dyDescent="0.2">
      <c r="N798" s="24"/>
      <c r="O798" s="24"/>
      <c r="P798" s="24"/>
      <c r="Q798" s="24"/>
    </row>
    <row r="799" spans="14:17" x14ac:dyDescent="0.2">
      <c r="N799" s="24"/>
      <c r="O799" s="24"/>
      <c r="P799" s="24"/>
      <c r="Q799" s="24"/>
    </row>
    <row r="800" spans="14:17" x14ac:dyDescent="0.2">
      <c r="N800" s="24"/>
      <c r="O800" s="24"/>
      <c r="P800" s="24"/>
      <c r="Q800" s="24"/>
    </row>
    <row r="801" spans="14:17" x14ac:dyDescent="0.2">
      <c r="N801" s="24"/>
      <c r="O801" s="24"/>
      <c r="P801" s="24"/>
      <c r="Q801" s="24"/>
    </row>
    <row r="802" spans="14:17" x14ac:dyDescent="0.2">
      <c r="N802" s="24"/>
      <c r="O802" s="24"/>
      <c r="P802" s="24"/>
      <c r="Q802" s="24"/>
    </row>
  </sheetData>
  <mergeCells count="111">
    <mergeCell ref="B1:O1"/>
    <mergeCell ref="A3:A4"/>
    <mergeCell ref="B3:B4"/>
    <mergeCell ref="C3:C4"/>
    <mergeCell ref="D3:D4"/>
    <mergeCell ref="E3:E4"/>
    <mergeCell ref="K3:K4"/>
    <mergeCell ref="M3:M4"/>
    <mergeCell ref="N122:O122"/>
    <mergeCell ref="A122:A123"/>
    <mergeCell ref="B122:B123"/>
    <mergeCell ref="C122:C123"/>
    <mergeCell ref="D122:D123"/>
    <mergeCell ref="E122:E123"/>
    <mergeCell ref="K122:K123"/>
    <mergeCell ref="L122:L123"/>
    <mergeCell ref="M122:M123"/>
    <mergeCell ref="P3:Q3"/>
    <mergeCell ref="A59:A60"/>
    <mergeCell ref="B59:B60"/>
    <mergeCell ref="C59:C60"/>
    <mergeCell ref="D59:D60"/>
    <mergeCell ref="E59:E60"/>
    <mergeCell ref="K59:K60"/>
    <mergeCell ref="L3:L4"/>
    <mergeCell ref="L59:L60"/>
    <mergeCell ref="N3:O3"/>
    <mergeCell ref="N59:O59"/>
    <mergeCell ref="M59:M60"/>
    <mergeCell ref="P59:Q59"/>
    <mergeCell ref="P122:Q122"/>
    <mergeCell ref="A184:A185"/>
    <mergeCell ref="B184:B185"/>
    <mergeCell ref="C184:C185"/>
    <mergeCell ref="D184:D185"/>
    <mergeCell ref="E184:E185"/>
    <mergeCell ref="K184:K185"/>
    <mergeCell ref="L184:L185"/>
    <mergeCell ref="M184:M185"/>
    <mergeCell ref="N184:O184"/>
    <mergeCell ref="P184:Q184"/>
    <mergeCell ref="P245:Q245"/>
    <mergeCell ref="A303:A304"/>
    <mergeCell ref="B303:B304"/>
    <mergeCell ref="C303:C304"/>
    <mergeCell ref="D303:D304"/>
    <mergeCell ref="E303:E304"/>
    <mergeCell ref="K303:K304"/>
    <mergeCell ref="L303:L304"/>
    <mergeCell ref="M303:M304"/>
    <mergeCell ref="N303:O303"/>
    <mergeCell ref="P303:Q303"/>
    <mergeCell ref="A245:A246"/>
    <mergeCell ref="B245:B246"/>
    <mergeCell ref="C245:C246"/>
    <mergeCell ref="D245:D246"/>
    <mergeCell ref="E245:E246"/>
    <mergeCell ref="K245:K246"/>
    <mergeCell ref="L245:L246"/>
    <mergeCell ref="M245:M246"/>
    <mergeCell ref="N245:O245"/>
    <mergeCell ref="P362:Q362"/>
    <mergeCell ref="A435:A436"/>
    <mergeCell ref="B435:B436"/>
    <mergeCell ref="C435:C436"/>
    <mergeCell ref="D435:D436"/>
    <mergeCell ref="E435:E436"/>
    <mergeCell ref="K435:K436"/>
    <mergeCell ref="L435:L436"/>
    <mergeCell ref="M435:M436"/>
    <mergeCell ref="N435:O435"/>
    <mergeCell ref="P435:Q435"/>
    <mergeCell ref="A362:A363"/>
    <mergeCell ref="B362:B363"/>
    <mergeCell ref="C362:C363"/>
    <mergeCell ref="D362:D363"/>
    <mergeCell ref="E362:E363"/>
    <mergeCell ref="K362:K363"/>
    <mergeCell ref="L362:L363"/>
    <mergeCell ref="M362:M363"/>
    <mergeCell ref="N362:O362"/>
    <mergeCell ref="A495:A496"/>
    <mergeCell ref="B495:B496"/>
    <mergeCell ref="C495:C496"/>
    <mergeCell ref="D495:D496"/>
    <mergeCell ref="E495:E496"/>
    <mergeCell ref="K495:K496"/>
    <mergeCell ref="M495:M496"/>
    <mergeCell ref="L495:L496"/>
    <mergeCell ref="P495:Q495"/>
    <mergeCell ref="N495:O495"/>
    <mergeCell ref="A558:A559"/>
    <mergeCell ref="B558:B559"/>
    <mergeCell ref="C558:C559"/>
    <mergeCell ref="D558:D559"/>
    <mergeCell ref="E558:E559"/>
    <mergeCell ref="M558:M559"/>
    <mergeCell ref="K558:K559"/>
    <mergeCell ref="B626:O626"/>
    <mergeCell ref="N558:O558"/>
    <mergeCell ref="L558:L559"/>
    <mergeCell ref="N712:O712"/>
    <mergeCell ref="N734:O734"/>
    <mergeCell ref="N736:O736"/>
    <mergeCell ref="P558:Q558"/>
    <mergeCell ref="E617:E618"/>
    <mergeCell ref="K617:K618"/>
    <mergeCell ref="L617:L618"/>
    <mergeCell ref="M617:M618"/>
    <mergeCell ref="P617:Q617"/>
    <mergeCell ref="N617:O617"/>
  </mergeCells>
  <pageMargins left="0.25" right="0.24027777777777778" top="0.27013888888888887" bottom="0.20972222222222223" header="0.51180555555555562" footer="0.51180555555555562"/>
  <pageSetup paperSize="9" firstPageNumber="0" orientation="landscape" horizontalDpi="300" verticalDpi="300" r:id="rId1"/>
  <headerFooter alignWithMargins="0"/>
  <ignoredErrors>
    <ignoredError sqref="D184:D185 D558:D560 D244:D247 D362:D364 D490:D492 D495:D497 D44:D46 D56:D61 D139 D431:D432 D554 D119:D124 D516:D519 D151:D160 D144:D149 D359:D361 D10:D18 D435:D437 D90:D94 D80:D82 D242 D198 D306 D319:D320 D316 D252:D255 D62 D377 D438 D459:D463 D440:D451 D454:D457 D609:D610 D597:D602 D301:D305 D502:D506 D365 D537:D539 D99:D101 D526:D535 D224:D225 D408:D410 D561 D379:D381 D248 D200:D209 D23:D25 D125 D129:D137 D164:D166 D512:D514 D217:D219 D261:D275 D286:D288 D337:D339 D401:D404 D498 D168:D181 D345:D353 D470:D484 D384:D391 D367:D372 D563:D581 D64:D77 D290:D296 D583:D588 D27:D33 D211:D212 D322:D327 D328:D333" twoDigitTextYear="1"/>
    <ignoredError sqref="E212:Q212 E224:Q225 E211:Q211 E217:Q219" twoDigitTextYear="1" numberStoredAsText="1"/>
    <ignoredError sqref="E184:Q185 E558:Q560 E151:Q160 E242:Q242 E244:Q247 E362:Q364 E490:Q492 E495:Q497 E431:Q432 N554:Q554 E139:Q139 E435:Q437 E198:Q198 E306:Q306 E359:Q361 E316:Q316 E252:Q255 E377:Q377 E438:Q438 E459:Q463 F439:J439 N439:O439 E440:Q451 E454:Q456 F457:J457 E609:Q610 E597:Q602 E301:Q305 E502:Q506 E537:Q539 E526:Q535 E200:Q209 E312:Q312 E408:Q410 E561:Q561 F378:J378 E612:Q612 F611:J611 E379:Q381 E401:Q404 F382:J382 E248:Q248 F210:J210 E133:Q137 E164:Q166 E512:Q519 E261:Q275 E286:Q288 E337:Q339 E498:Q498 E168:Q181 F167:J167 E345:Q353 E470:Q484 E384:Q391 E365:Q372 E563:Q588 F562:J562 N562:Q562 E290:Q296 E319:Q327 E329:Q333 F328:J328 E143:Q14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25" workbookViewId="0">
      <selection activeCell="E67" sqref="E67"/>
    </sheetView>
  </sheetViews>
  <sheetFormatPr defaultRowHeight="12.75" x14ac:dyDescent="0.2"/>
  <cols>
    <col min="1" max="1" width="5" customWidth="1"/>
    <col min="2" max="2" width="31.85546875" customWidth="1"/>
    <col min="6" max="8" width="9.28515625" bestFit="1" customWidth="1"/>
    <col min="9" max="9" width="9.5703125" bestFit="1" customWidth="1"/>
    <col min="10" max="13" width="9.28515625" bestFit="1" customWidth="1"/>
  </cols>
  <sheetData>
    <row r="1" spans="1:13" x14ac:dyDescent="0.2">
      <c r="A1" s="362" t="s">
        <v>0</v>
      </c>
      <c r="B1" s="364" t="s">
        <v>1</v>
      </c>
      <c r="C1" s="366" t="s">
        <v>2</v>
      </c>
      <c r="D1" s="421" t="s">
        <v>337</v>
      </c>
      <c r="E1" s="360" t="s">
        <v>3</v>
      </c>
      <c r="F1" s="368" t="s">
        <v>4</v>
      </c>
      <c r="G1" s="368" t="s">
        <v>5</v>
      </c>
      <c r="H1" s="368" t="s">
        <v>6</v>
      </c>
      <c r="I1" s="368" t="s">
        <v>7</v>
      </c>
      <c r="J1" s="368" t="s">
        <v>8</v>
      </c>
      <c r="K1" s="368"/>
      <c r="L1" s="368" t="s">
        <v>9</v>
      </c>
      <c r="M1" s="368"/>
    </row>
    <row r="2" spans="1:13" x14ac:dyDescent="0.2">
      <c r="A2" s="418"/>
      <c r="B2" s="419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49" t="s">
        <v>69</v>
      </c>
    </row>
    <row r="3" spans="1:13" ht="15.75" x14ac:dyDescent="0.25">
      <c r="A3" s="223"/>
      <c r="B3" s="224" t="s">
        <v>148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3" x14ac:dyDescent="0.2">
      <c r="A4" s="163"/>
      <c r="B4" s="251" t="s">
        <v>108</v>
      </c>
      <c r="C4" s="208"/>
      <c r="D4" s="208"/>
      <c r="E4" s="201"/>
      <c r="F4" s="210"/>
      <c r="G4" s="210"/>
      <c r="H4" s="210"/>
      <c r="I4" s="210"/>
      <c r="J4" s="210"/>
      <c r="K4" s="210"/>
      <c r="L4" s="210"/>
      <c r="M4" s="210"/>
    </row>
    <row r="5" spans="1:13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121</v>
      </c>
      <c r="B7" s="214" t="s">
        <v>70</v>
      </c>
      <c r="C7" s="208">
        <v>0.04</v>
      </c>
      <c r="D7" s="208">
        <v>0.04</v>
      </c>
      <c r="E7" s="205" t="s">
        <v>229</v>
      </c>
      <c r="F7" s="210">
        <v>0.76</v>
      </c>
      <c r="G7" s="210">
        <v>3.56</v>
      </c>
      <c r="H7" s="210">
        <v>3.08</v>
      </c>
      <c r="I7" s="210">
        <v>47.6</v>
      </c>
      <c r="J7" s="280">
        <v>8.0000000000000002E-3</v>
      </c>
      <c r="K7" s="210">
        <v>2.8</v>
      </c>
      <c r="L7" s="210">
        <v>16.399999999999999</v>
      </c>
      <c r="M7" s="210">
        <v>0.28000000000000003</v>
      </c>
    </row>
    <row r="8" spans="1:13" x14ac:dyDescent="0.2">
      <c r="A8" s="163">
        <v>307</v>
      </c>
      <c r="B8" s="214" t="s">
        <v>164</v>
      </c>
      <c r="C8" s="208"/>
      <c r="D8" s="208"/>
      <c r="E8" s="205" t="s">
        <v>254</v>
      </c>
      <c r="F8" s="210">
        <v>9.48</v>
      </c>
      <c r="G8" s="210">
        <v>14.72</v>
      </c>
      <c r="H8" s="210">
        <v>2.54</v>
      </c>
      <c r="I8" s="210">
        <v>179.35</v>
      </c>
      <c r="J8" s="280">
        <v>6.8000000000000005E-2</v>
      </c>
      <c r="K8" s="210">
        <v>0.34</v>
      </c>
      <c r="L8" s="210">
        <v>89.68</v>
      </c>
      <c r="M8" s="210">
        <v>1.69</v>
      </c>
    </row>
    <row r="9" spans="1:13" x14ac:dyDescent="0.2">
      <c r="A9" s="163"/>
      <c r="B9" s="215" t="s">
        <v>55</v>
      </c>
      <c r="C9" s="208" t="s">
        <v>373</v>
      </c>
      <c r="D9" s="208">
        <v>6.8000000000000005E-2</v>
      </c>
      <c r="E9" s="205"/>
      <c r="F9" s="210"/>
      <c r="G9" s="210"/>
      <c r="H9" s="210"/>
      <c r="I9" s="210"/>
      <c r="J9" s="210"/>
      <c r="K9" s="210"/>
      <c r="L9" s="210"/>
      <c r="M9" s="210"/>
    </row>
    <row r="10" spans="1:13" x14ac:dyDescent="0.2">
      <c r="A10" s="163"/>
      <c r="B10" s="231" t="s">
        <v>62</v>
      </c>
      <c r="C10" s="337">
        <v>4.0000000000000001E-3</v>
      </c>
      <c r="D10" s="337">
        <v>4.0000000000000001E-3</v>
      </c>
      <c r="E10" s="205"/>
      <c r="F10" s="210"/>
      <c r="G10" s="210"/>
      <c r="H10" s="210"/>
      <c r="I10" s="210"/>
      <c r="J10" s="210"/>
      <c r="K10" s="210"/>
      <c r="L10" s="210"/>
      <c r="M10" s="210"/>
    </row>
    <row r="11" spans="1:13" x14ac:dyDescent="0.2">
      <c r="A11" s="163"/>
      <c r="B11" s="215" t="s">
        <v>77</v>
      </c>
      <c r="C11" s="208">
        <v>4.2000000000000003E-2</v>
      </c>
      <c r="D11" s="208">
        <v>4.2000000000000003E-2</v>
      </c>
      <c r="E11" s="205"/>
      <c r="F11" s="210"/>
      <c r="G11" s="210"/>
      <c r="H11" s="210"/>
      <c r="I11" s="210"/>
      <c r="J11" s="210"/>
      <c r="K11" s="210"/>
      <c r="L11" s="210"/>
      <c r="M11" s="210"/>
    </row>
    <row r="12" spans="1:13" x14ac:dyDescent="0.2">
      <c r="A12" s="163">
        <v>514</v>
      </c>
      <c r="B12" s="214" t="s">
        <v>79</v>
      </c>
      <c r="C12" s="208"/>
      <c r="D12" s="208"/>
      <c r="E12" s="209" t="s">
        <v>64</v>
      </c>
      <c r="F12" s="206">
        <v>2.88</v>
      </c>
      <c r="G12" s="206">
        <v>2.4300000000000002</v>
      </c>
      <c r="H12" s="206">
        <v>14.31</v>
      </c>
      <c r="I12" s="206">
        <v>71.099999999999994</v>
      </c>
      <c r="J12" s="206">
        <v>3.5999999999999997E-2</v>
      </c>
      <c r="K12" s="206">
        <v>1.17</v>
      </c>
      <c r="L12" s="206">
        <v>113.4</v>
      </c>
      <c r="M12" s="206">
        <v>0.09</v>
      </c>
    </row>
    <row r="13" spans="1:13" x14ac:dyDescent="0.2">
      <c r="A13" s="163"/>
      <c r="B13" s="215" t="s">
        <v>78</v>
      </c>
      <c r="C13" s="208">
        <v>1.8E-3</v>
      </c>
      <c r="D13" s="208">
        <v>1.8E-3</v>
      </c>
      <c r="E13" s="209"/>
      <c r="F13" s="206"/>
      <c r="G13" s="206"/>
      <c r="H13" s="206"/>
      <c r="I13" s="206"/>
      <c r="J13" s="206"/>
      <c r="K13" s="206"/>
      <c r="L13" s="206"/>
      <c r="M13" s="206"/>
    </row>
    <row r="14" spans="1:13" x14ac:dyDescent="0.2">
      <c r="A14" s="163"/>
      <c r="B14" s="215" t="s">
        <v>28</v>
      </c>
      <c r="C14" s="337">
        <v>8.9999999999999993E-3</v>
      </c>
      <c r="D14" s="337">
        <v>8.9999999999999993E-3</v>
      </c>
      <c r="E14" s="209"/>
      <c r="F14" s="206"/>
      <c r="G14" s="206"/>
      <c r="H14" s="206"/>
      <c r="I14" s="206"/>
      <c r="J14" s="206"/>
      <c r="K14" s="206"/>
      <c r="L14" s="206"/>
      <c r="M14" s="206"/>
    </row>
    <row r="15" spans="1:13" x14ac:dyDescent="0.2">
      <c r="A15" s="163"/>
      <c r="B15" s="215" t="s">
        <v>77</v>
      </c>
      <c r="C15" s="208">
        <v>0.09</v>
      </c>
      <c r="D15" s="208">
        <v>0.09</v>
      </c>
      <c r="E15" s="209"/>
      <c r="F15" s="206"/>
      <c r="G15" s="206"/>
      <c r="H15" s="206"/>
      <c r="I15" s="206"/>
      <c r="J15" s="206"/>
      <c r="K15" s="206"/>
      <c r="L15" s="206"/>
      <c r="M15" s="206"/>
    </row>
    <row r="16" spans="1:13" x14ac:dyDescent="0.2">
      <c r="A16" s="163">
        <v>114</v>
      </c>
      <c r="B16" s="214" t="s">
        <v>20</v>
      </c>
      <c r="C16" s="208">
        <v>0.02</v>
      </c>
      <c r="D16" s="208">
        <v>0.02</v>
      </c>
      <c r="E16" s="209" t="s">
        <v>49</v>
      </c>
      <c r="F16" s="210">
        <v>1.52</v>
      </c>
      <c r="G16" s="210">
        <v>0.16</v>
      </c>
      <c r="H16" s="210">
        <v>9.84</v>
      </c>
      <c r="I16" s="210">
        <v>47</v>
      </c>
      <c r="J16" s="280">
        <v>2.1999999999999999E-2</v>
      </c>
      <c r="K16" s="210">
        <v>0</v>
      </c>
      <c r="L16" s="210">
        <v>4</v>
      </c>
      <c r="M16" s="210">
        <v>0.22</v>
      </c>
    </row>
    <row r="17" spans="1:18" x14ac:dyDescent="0.2">
      <c r="A17" s="163">
        <v>537</v>
      </c>
      <c r="B17" s="239" t="s">
        <v>409</v>
      </c>
      <c r="C17" s="207">
        <v>0.15</v>
      </c>
      <c r="D17" s="274">
        <v>0.15</v>
      </c>
      <c r="E17" s="246" t="s">
        <v>16</v>
      </c>
      <c r="F17" s="201">
        <v>0.75</v>
      </c>
      <c r="G17" s="201">
        <v>0.15</v>
      </c>
      <c r="H17" s="201">
        <v>15.15</v>
      </c>
      <c r="I17" s="201">
        <v>69</v>
      </c>
      <c r="J17" s="201">
        <v>1.4999999999999999E-2</v>
      </c>
      <c r="K17" s="201">
        <v>3</v>
      </c>
      <c r="L17" s="201">
        <v>10.5</v>
      </c>
      <c r="M17" s="201">
        <v>2.1</v>
      </c>
    </row>
    <row r="18" spans="1:18" x14ac:dyDescent="0.2">
      <c r="A18" s="163"/>
      <c r="B18" s="221" t="s">
        <v>22</v>
      </c>
      <c r="C18" s="208"/>
      <c r="D18" s="208"/>
      <c r="E18" s="205"/>
      <c r="F18" s="210"/>
      <c r="G18" s="210"/>
      <c r="H18" s="210"/>
      <c r="I18" s="210"/>
      <c r="J18" s="210"/>
      <c r="K18" s="210"/>
      <c r="L18" s="210"/>
      <c r="M18" s="210"/>
    </row>
    <row r="19" spans="1:18" x14ac:dyDescent="0.2">
      <c r="A19" s="163">
        <v>113</v>
      </c>
      <c r="B19" s="214" t="s">
        <v>263</v>
      </c>
      <c r="C19" s="208"/>
      <c r="D19" s="208"/>
      <c r="E19" s="205" t="s">
        <v>338</v>
      </c>
      <c r="F19" s="206">
        <v>0.64800000000000002</v>
      </c>
      <c r="G19" s="206">
        <v>8.1000000000000003E-2</v>
      </c>
      <c r="H19" s="206">
        <v>1.377</v>
      </c>
      <c r="I19" s="206">
        <v>10.53</v>
      </c>
      <c r="J19" s="280">
        <v>1.6E-2</v>
      </c>
      <c r="K19" s="206">
        <v>4.05</v>
      </c>
      <c r="L19" s="206">
        <v>18.63</v>
      </c>
      <c r="M19" s="206">
        <v>0.48599999999999999</v>
      </c>
    </row>
    <row r="20" spans="1:18" x14ac:dyDescent="0.2">
      <c r="A20" s="163"/>
      <c r="B20" s="215" t="s">
        <v>410</v>
      </c>
      <c r="C20" s="208">
        <v>8.5000000000000006E-2</v>
      </c>
      <c r="D20" s="208">
        <v>8.1000000000000003E-2</v>
      </c>
      <c r="E20" s="209"/>
      <c r="F20" s="206"/>
      <c r="G20" s="206"/>
      <c r="H20" s="206"/>
      <c r="I20" s="206"/>
      <c r="J20" s="206"/>
      <c r="K20" s="206"/>
      <c r="L20" s="206"/>
      <c r="M20" s="206"/>
      <c r="N20" s="7"/>
      <c r="O20" s="7"/>
      <c r="P20" s="7"/>
      <c r="Q20" s="7"/>
      <c r="R20" s="7"/>
    </row>
    <row r="21" spans="1:18" x14ac:dyDescent="0.2">
      <c r="A21" s="228">
        <v>136</v>
      </c>
      <c r="B21" s="282" t="s">
        <v>334</v>
      </c>
      <c r="C21" s="207"/>
      <c r="D21" s="207"/>
      <c r="E21" s="270" t="s">
        <v>15</v>
      </c>
      <c r="F21" s="242">
        <v>1.74</v>
      </c>
      <c r="G21" s="242">
        <v>3.56</v>
      </c>
      <c r="H21" s="242">
        <v>9.6199999999999992</v>
      </c>
      <c r="I21" s="242">
        <v>77.599999999999994</v>
      </c>
      <c r="J21" s="278">
        <v>5.1999999999999998E-2</v>
      </c>
      <c r="K21" s="242">
        <v>7.34</v>
      </c>
      <c r="L21" s="242">
        <v>30.2</v>
      </c>
      <c r="M21" s="242">
        <v>1.22</v>
      </c>
    </row>
    <row r="22" spans="1:18" x14ac:dyDescent="0.2">
      <c r="A22" s="163"/>
      <c r="B22" s="237" t="s">
        <v>51</v>
      </c>
      <c r="C22" s="208">
        <v>6.4000000000000001E-2</v>
      </c>
      <c r="D22" s="208">
        <v>5.0999999999999997E-2</v>
      </c>
      <c r="E22" s="205"/>
      <c r="F22" s="210"/>
      <c r="G22" s="210"/>
      <c r="H22" s="210"/>
      <c r="I22" s="210"/>
      <c r="J22" s="210"/>
      <c r="K22" s="210"/>
      <c r="L22" s="210"/>
      <c r="M22" s="210"/>
    </row>
    <row r="23" spans="1:18" x14ac:dyDescent="0.2">
      <c r="A23" s="163"/>
      <c r="B23" s="237" t="s">
        <v>23</v>
      </c>
      <c r="C23" s="207">
        <v>0.01</v>
      </c>
      <c r="D23" s="207">
        <v>8.0000000000000002E-3</v>
      </c>
      <c r="E23" s="209"/>
      <c r="F23" s="210"/>
      <c r="G23" s="210"/>
      <c r="H23" s="210"/>
      <c r="I23" s="210"/>
      <c r="J23" s="210"/>
      <c r="K23" s="210"/>
      <c r="L23" s="210"/>
      <c r="M23" s="210"/>
    </row>
    <row r="24" spans="1:18" x14ac:dyDescent="0.2">
      <c r="A24" s="163"/>
      <c r="B24" s="237" t="s">
        <v>33</v>
      </c>
      <c r="C24" s="208">
        <v>1.0999999999999999E-2</v>
      </c>
      <c r="D24" s="208">
        <v>8.9999999999999993E-3</v>
      </c>
      <c r="E24" s="205"/>
      <c r="F24" s="210"/>
      <c r="G24" s="210"/>
      <c r="H24" s="210"/>
      <c r="I24" s="210"/>
      <c r="J24" s="210"/>
      <c r="K24" s="210"/>
      <c r="L24" s="210"/>
      <c r="M24" s="210"/>
    </row>
    <row r="25" spans="1:18" x14ac:dyDescent="0.2">
      <c r="A25" s="163"/>
      <c r="B25" s="231" t="s">
        <v>52</v>
      </c>
      <c r="C25" s="208">
        <v>4.5999999999999999E-2</v>
      </c>
      <c r="D25" s="208">
        <v>3.4000000000000002E-2</v>
      </c>
      <c r="E25" s="205"/>
      <c r="F25" s="210"/>
      <c r="G25" s="210"/>
      <c r="H25" s="210"/>
      <c r="I25" s="210"/>
      <c r="J25" s="210"/>
      <c r="K25" s="210"/>
      <c r="L25" s="210"/>
      <c r="M25" s="210"/>
    </row>
    <row r="26" spans="1:18" x14ac:dyDescent="0.2">
      <c r="A26" s="163"/>
      <c r="B26" s="231" t="s">
        <v>62</v>
      </c>
      <c r="C26" s="208">
        <v>4.0000000000000001E-3</v>
      </c>
      <c r="D26" s="208">
        <v>4.0000000000000001E-3</v>
      </c>
      <c r="E26" s="205"/>
      <c r="F26" s="210"/>
      <c r="G26" s="210"/>
      <c r="H26" s="210"/>
      <c r="I26" s="210"/>
      <c r="J26" s="210"/>
      <c r="K26" s="210"/>
      <c r="L26" s="210"/>
      <c r="M26" s="210"/>
    </row>
    <row r="27" spans="1:18" x14ac:dyDescent="0.2">
      <c r="A27" s="163"/>
      <c r="B27" s="231" t="s">
        <v>66</v>
      </c>
      <c r="C27" s="208">
        <v>2.5999999999999999E-3</v>
      </c>
      <c r="D27" s="208">
        <v>2.5999999999999999E-3</v>
      </c>
      <c r="E27" s="209"/>
      <c r="F27" s="210"/>
      <c r="G27" s="210"/>
      <c r="H27" s="210"/>
      <c r="I27" s="210"/>
      <c r="J27" s="210"/>
      <c r="K27" s="210"/>
      <c r="L27" s="210"/>
      <c r="M27" s="210"/>
    </row>
    <row r="28" spans="1:18" x14ac:dyDescent="0.2">
      <c r="A28" s="252"/>
      <c r="B28" s="10" t="s">
        <v>35</v>
      </c>
      <c r="C28" s="208">
        <v>2E-3</v>
      </c>
      <c r="D28" s="208">
        <v>2E-3</v>
      </c>
      <c r="E28" s="253"/>
      <c r="F28" s="254"/>
      <c r="G28" s="254"/>
      <c r="H28" s="254"/>
      <c r="I28" s="254"/>
      <c r="J28" s="254"/>
      <c r="K28" s="254"/>
      <c r="L28" s="254"/>
      <c r="M28" s="254"/>
    </row>
    <row r="29" spans="1:18" x14ac:dyDescent="0.2">
      <c r="A29" s="163">
        <v>386</v>
      </c>
      <c r="B29" s="214" t="s">
        <v>328</v>
      </c>
      <c r="C29" s="208"/>
      <c r="D29" s="208"/>
      <c r="E29" s="209" t="s">
        <v>14</v>
      </c>
      <c r="F29" s="235">
        <v>11.45</v>
      </c>
      <c r="G29" s="235">
        <v>10.54</v>
      </c>
      <c r="H29" s="235">
        <v>7.22</v>
      </c>
      <c r="I29" s="235">
        <v>169.32</v>
      </c>
      <c r="J29" s="235">
        <v>0.05</v>
      </c>
      <c r="K29" s="235">
        <v>2.0750000000000002</v>
      </c>
      <c r="L29" s="235">
        <v>15.77</v>
      </c>
      <c r="M29" s="235">
        <v>1.8260000000000001</v>
      </c>
    </row>
    <row r="30" spans="1:18" x14ac:dyDescent="0.2">
      <c r="A30" s="163"/>
      <c r="B30" s="215" t="s">
        <v>111</v>
      </c>
      <c r="C30" s="208">
        <v>6.0999999999999999E-2</v>
      </c>
      <c r="D30" s="208">
        <v>5.8000000000000003E-2</v>
      </c>
      <c r="E30" s="209"/>
      <c r="F30" s="206"/>
      <c r="G30" s="206"/>
      <c r="H30" s="206"/>
      <c r="I30" s="206"/>
      <c r="J30" s="206"/>
      <c r="K30" s="206"/>
      <c r="L30" s="206"/>
      <c r="M30" s="206"/>
    </row>
    <row r="31" spans="1:18" x14ac:dyDescent="0.2">
      <c r="A31" s="163"/>
      <c r="B31" s="215" t="s">
        <v>44</v>
      </c>
      <c r="C31" s="208">
        <v>1.0999999999999999E-2</v>
      </c>
      <c r="D31" s="208">
        <v>1.0999999999999999E-2</v>
      </c>
      <c r="E31" s="209"/>
      <c r="F31" s="206"/>
      <c r="G31" s="206"/>
      <c r="H31" s="206"/>
      <c r="I31" s="206"/>
      <c r="J31" s="206"/>
      <c r="K31" s="206"/>
      <c r="L31" s="206"/>
      <c r="M31" s="206"/>
    </row>
    <row r="32" spans="1:18" x14ac:dyDescent="0.2">
      <c r="A32" s="163"/>
      <c r="B32" s="215" t="s">
        <v>62</v>
      </c>
      <c r="C32" s="208">
        <v>2E-3</v>
      </c>
      <c r="D32" s="208">
        <v>2E-3</v>
      </c>
      <c r="E32" s="209"/>
      <c r="F32" s="206"/>
      <c r="G32" s="206"/>
      <c r="H32" s="206"/>
      <c r="I32" s="206"/>
      <c r="J32" s="206"/>
      <c r="K32" s="206"/>
      <c r="L32" s="206"/>
      <c r="M32" s="206"/>
    </row>
    <row r="33" spans="1:18" x14ac:dyDescent="0.2">
      <c r="A33" s="163"/>
      <c r="B33" s="215" t="s">
        <v>33</v>
      </c>
      <c r="C33" s="208">
        <v>3.2000000000000001E-2</v>
      </c>
      <c r="D33" s="208">
        <v>2.7E-2</v>
      </c>
      <c r="E33" s="209"/>
      <c r="F33" s="206"/>
      <c r="G33" s="206"/>
      <c r="H33" s="206"/>
      <c r="I33" s="206"/>
      <c r="J33" s="206"/>
      <c r="K33" s="206"/>
      <c r="L33" s="206"/>
      <c r="M33" s="206"/>
    </row>
    <row r="34" spans="1:18" x14ac:dyDescent="0.2">
      <c r="A34" s="163">
        <v>439</v>
      </c>
      <c r="B34" s="163" t="s">
        <v>237</v>
      </c>
      <c r="C34" s="208"/>
      <c r="D34" s="208"/>
      <c r="E34" s="209"/>
      <c r="F34" s="206"/>
      <c r="G34" s="206"/>
      <c r="H34" s="206"/>
      <c r="I34" s="206"/>
      <c r="J34" s="206"/>
      <c r="K34" s="206"/>
      <c r="L34" s="206"/>
      <c r="M34" s="206"/>
    </row>
    <row r="35" spans="1:18" x14ac:dyDescent="0.2">
      <c r="A35" s="214"/>
      <c r="B35" s="255" t="s">
        <v>236</v>
      </c>
      <c r="C35" s="208"/>
      <c r="D35" s="208"/>
      <c r="E35" s="205" t="s">
        <v>238</v>
      </c>
      <c r="F35" s="206">
        <v>3.4</v>
      </c>
      <c r="G35" s="206">
        <v>7.0259999999999998</v>
      </c>
      <c r="H35" s="210">
        <v>37.39</v>
      </c>
      <c r="I35" s="206">
        <v>140.49</v>
      </c>
      <c r="J35" s="206">
        <v>0.09</v>
      </c>
      <c r="K35" s="206">
        <v>25.83</v>
      </c>
      <c r="L35" s="206">
        <v>56.65</v>
      </c>
      <c r="M35" s="206">
        <v>2.38</v>
      </c>
    </row>
    <row r="36" spans="1:18" x14ac:dyDescent="0.2">
      <c r="A36" s="163"/>
      <c r="B36" s="215" t="s">
        <v>52</v>
      </c>
      <c r="C36" s="208">
        <v>0.112</v>
      </c>
      <c r="D36" s="208">
        <v>8.4000000000000005E-2</v>
      </c>
      <c r="E36" s="209"/>
      <c r="F36" s="206"/>
      <c r="G36" s="206"/>
      <c r="H36" s="206"/>
      <c r="I36" s="206"/>
      <c r="J36" s="206"/>
      <c r="K36" s="206"/>
      <c r="L36" s="206"/>
      <c r="M36" s="206"/>
      <c r="N36" s="7"/>
      <c r="O36" s="7"/>
      <c r="P36" s="7"/>
      <c r="Q36" s="7"/>
      <c r="R36" s="7"/>
    </row>
    <row r="37" spans="1:18" x14ac:dyDescent="0.2">
      <c r="A37" s="163"/>
      <c r="B37" s="215" t="s">
        <v>54</v>
      </c>
      <c r="C37" s="208">
        <v>3.0000000000000001E-3</v>
      </c>
      <c r="D37" s="208">
        <v>3.0000000000000001E-3</v>
      </c>
      <c r="E37" s="209"/>
      <c r="F37" s="206"/>
      <c r="G37" s="206"/>
      <c r="H37" s="206"/>
      <c r="I37" s="206"/>
      <c r="J37" s="206"/>
      <c r="K37" s="206"/>
      <c r="L37" s="206"/>
      <c r="M37" s="206"/>
      <c r="N37" s="7"/>
      <c r="O37" s="7"/>
      <c r="P37" s="7"/>
      <c r="Q37" s="7"/>
      <c r="R37" s="7"/>
    </row>
    <row r="38" spans="1:18" x14ac:dyDescent="0.2">
      <c r="A38" s="163"/>
      <c r="B38" s="215" t="s">
        <v>57</v>
      </c>
      <c r="C38" s="208">
        <v>9.6000000000000002E-2</v>
      </c>
      <c r="D38" s="208">
        <v>7.0999999999999994E-2</v>
      </c>
      <c r="E38" s="209"/>
      <c r="F38" s="206"/>
      <c r="G38" s="206"/>
      <c r="H38" s="206"/>
      <c r="I38" s="206"/>
      <c r="J38" s="206"/>
      <c r="K38" s="206"/>
      <c r="L38" s="206"/>
      <c r="M38" s="206"/>
      <c r="N38" s="7"/>
      <c r="O38" s="7"/>
      <c r="P38" s="7"/>
      <c r="Q38" s="7"/>
      <c r="R38" s="7"/>
    </row>
    <row r="39" spans="1:18" x14ac:dyDescent="0.2">
      <c r="A39" s="163"/>
      <c r="B39" s="215" t="s">
        <v>62</v>
      </c>
      <c r="C39" s="208">
        <v>3.0000000000000001E-3</v>
      </c>
      <c r="D39" s="208">
        <v>3.0000000000000001E-3</v>
      </c>
      <c r="E39" s="209"/>
      <c r="F39" s="206"/>
      <c r="G39" s="206"/>
      <c r="H39" s="206"/>
      <c r="I39" s="206"/>
      <c r="J39" s="206"/>
      <c r="K39" s="206"/>
      <c r="L39" s="206"/>
      <c r="M39" s="206"/>
      <c r="N39" s="7"/>
      <c r="O39" s="7"/>
      <c r="P39" s="7"/>
      <c r="Q39" s="7"/>
      <c r="R39" s="7"/>
    </row>
    <row r="40" spans="1:18" x14ac:dyDescent="0.2">
      <c r="A40" s="163"/>
      <c r="B40" s="215" t="s">
        <v>23</v>
      </c>
      <c r="C40" s="208">
        <v>4.4999999999999997E-3</v>
      </c>
      <c r="D40" s="213">
        <v>3.3999999999999998E-3</v>
      </c>
      <c r="E40" s="209"/>
      <c r="F40" s="206"/>
      <c r="G40" s="206"/>
      <c r="H40" s="206"/>
      <c r="I40" s="206"/>
      <c r="J40" s="206"/>
      <c r="K40" s="206"/>
      <c r="L40" s="206"/>
      <c r="M40" s="206"/>
      <c r="N40" s="7"/>
      <c r="O40" s="7"/>
      <c r="P40" s="7"/>
      <c r="Q40" s="7"/>
      <c r="R40" s="7"/>
    </row>
    <row r="41" spans="1:18" x14ac:dyDescent="0.2">
      <c r="A41" s="163"/>
      <c r="B41" s="215" t="s">
        <v>33</v>
      </c>
      <c r="C41" s="208">
        <v>6.0000000000000001E-3</v>
      </c>
      <c r="D41" s="208">
        <v>5.0000000000000001E-3</v>
      </c>
      <c r="E41" s="209"/>
      <c r="F41" s="206"/>
      <c r="G41" s="206"/>
      <c r="H41" s="206"/>
      <c r="I41" s="206"/>
      <c r="J41" s="206"/>
      <c r="K41" s="206"/>
      <c r="L41" s="206"/>
      <c r="M41" s="206"/>
      <c r="N41" s="7"/>
      <c r="O41" s="7"/>
      <c r="P41" s="7"/>
      <c r="Q41" s="7"/>
      <c r="R41" s="7"/>
    </row>
    <row r="42" spans="1:18" x14ac:dyDescent="0.2">
      <c r="A42" s="163"/>
      <c r="B42" s="215" t="s">
        <v>66</v>
      </c>
      <c r="C42" s="208">
        <v>7.0000000000000001E-3</v>
      </c>
      <c r="D42" s="208">
        <v>7.0000000000000001E-3</v>
      </c>
      <c r="E42" s="209"/>
      <c r="F42" s="206"/>
      <c r="G42" s="206"/>
      <c r="H42" s="206"/>
      <c r="I42" s="206"/>
      <c r="J42" s="206"/>
      <c r="K42" s="206"/>
      <c r="L42" s="206"/>
      <c r="M42" s="206"/>
      <c r="N42" s="7"/>
      <c r="O42" s="7"/>
      <c r="P42" s="7"/>
      <c r="Q42" s="7"/>
      <c r="R42" s="7"/>
    </row>
    <row r="43" spans="1:18" x14ac:dyDescent="0.2">
      <c r="A43" s="163"/>
      <c r="B43" s="215" t="s">
        <v>53</v>
      </c>
      <c r="C43" s="208">
        <v>1E-3</v>
      </c>
      <c r="D43" s="208">
        <v>1E-3</v>
      </c>
      <c r="E43" s="209"/>
      <c r="F43" s="206"/>
      <c r="G43" s="206"/>
      <c r="H43" s="206"/>
      <c r="I43" s="206"/>
      <c r="J43" s="206"/>
      <c r="K43" s="206"/>
      <c r="L43" s="206"/>
      <c r="M43" s="206"/>
      <c r="N43" s="7"/>
      <c r="O43" s="7"/>
      <c r="P43" s="7"/>
      <c r="Q43" s="7"/>
      <c r="R43" s="7"/>
    </row>
    <row r="44" spans="1:18" x14ac:dyDescent="0.2">
      <c r="A44" s="163">
        <v>526</v>
      </c>
      <c r="B44" s="214" t="s">
        <v>299</v>
      </c>
      <c r="C44" s="208"/>
      <c r="D44" s="208"/>
      <c r="E44" s="209" t="s">
        <v>64</v>
      </c>
      <c r="F44" s="206">
        <v>0.45</v>
      </c>
      <c r="G44" s="206">
        <v>0.18</v>
      </c>
      <c r="H44" s="206">
        <v>20.79</v>
      </c>
      <c r="I44" s="206">
        <v>86.4</v>
      </c>
      <c r="J44" s="206">
        <v>1.7999999999999999E-2</v>
      </c>
      <c r="K44" s="206">
        <v>3.87</v>
      </c>
      <c r="L44" s="206">
        <v>19.8</v>
      </c>
      <c r="M44" s="206">
        <v>0.99</v>
      </c>
    </row>
    <row r="45" spans="1:18" x14ac:dyDescent="0.2">
      <c r="A45" s="163"/>
      <c r="B45" s="215" t="s">
        <v>275</v>
      </c>
      <c r="C45" s="213">
        <v>4.1000000000000002E-2</v>
      </c>
      <c r="D45" s="213">
        <v>3.5999999999999997E-2</v>
      </c>
      <c r="E45" s="209"/>
      <c r="F45" s="206"/>
      <c r="G45" s="206"/>
      <c r="H45" s="206"/>
      <c r="I45" s="206"/>
      <c r="J45" s="206"/>
      <c r="K45" s="206"/>
      <c r="L45" s="206"/>
      <c r="M45" s="206"/>
    </row>
    <row r="46" spans="1:18" x14ac:dyDescent="0.2">
      <c r="A46" s="163"/>
      <c r="B46" s="215" t="s">
        <v>28</v>
      </c>
      <c r="C46" s="208">
        <v>0.01</v>
      </c>
      <c r="D46" s="208">
        <v>0.01</v>
      </c>
      <c r="E46" s="209"/>
      <c r="F46" s="206"/>
      <c r="G46" s="206"/>
      <c r="H46" s="206"/>
      <c r="I46" s="206"/>
      <c r="J46" s="206"/>
      <c r="K46" s="206"/>
      <c r="L46" s="206"/>
      <c r="M46" s="206"/>
    </row>
    <row r="47" spans="1:18" x14ac:dyDescent="0.2">
      <c r="A47" s="163">
        <v>114</v>
      </c>
      <c r="B47" s="214" t="s">
        <v>20</v>
      </c>
      <c r="C47" s="208">
        <v>0.02</v>
      </c>
      <c r="D47" s="208">
        <v>0.02</v>
      </c>
      <c r="E47" s="209" t="s">
        <v>49</v>
      </c>
      <c r="F47" s="210">
        <v>1.52</v>
      </c>
      <c r="G47" s="210">
        <v>0.16</v>
      </c>
      <c r="H47" s="210">
        <v>9.84</v>
      </c>
      <c r="I47" s="210">
        <v>47</v>
      </c>
      <c r="J47" s="280">
        <v>2.1999999999999999E-2</v>
      </c>
      <c r="K47" s="210">
        <v>0</v>
      </c>
      <c r="L47" s="210">
        <v>4</v>
      </c>
      <c r="M47" s="210">
        <v>0.22</v>
      </c>
    </row>
    <row r="48" spans="1:18" x14ac:dyDescent="0.2">
      <c r="A48" s="163">
        <v>115</v>
      </c>
      <c r="B48" s="214" t="s">
        <v>19</v>
      </c>
      <c r="C48" s="208">
        <v>0.04</v>
      </c>
      <c r="D48" s="208">
        <v>0.04</v>
      </c>
      <c r="E48" s="205" t="s">
        <v>229</v>
      </c>
      <c r="F48" s="210">
        <v>2.64</v>
      </c>
      <c r="G48" s="210">
        <v>0.48</v>
      </c>
      <c r="H48" s="210">
        <v>13.36</v>
      </c>
      <c r="I48" s="210">
        <v>69.599999999999994</v>
      </c>
      <c r="J48" s="280">
        <v>7.1999999999999995E-2</v>
      </c>
      <c r="K48" s="210">
        <v>0</v>
      </c>
      <c r="L48" s="210">
        <v>14</v>
      </c>
      <c r="M48" s="210">
        <v>1.56</v>
      </c>
    </row>
    <row r="49" spans="1:13" x14ac:dyDescent="0.2">
      <c r="A49" s="163"/>
      <c r="B49" s="216" t="s">
        <v>163</v>
      </c>
      <c r="C49" s="208"/>
      <c r="D49" s="208"/>
      <c r="E49" s="205"/>
      <c r="F49" s="210"/>
      <c r="G49" s="210"/>
      <c r="H49" s="210"/>
      <c r="I49" s="210"/>
      <c r="J49" s="210"/>
      <c r="K49" s="212"/>
      <c r="L49" s="210"/>
      <c r="M49" s="242"/>
    </row>
    <row r="50" spans="1:13" x14ac:dyDescent="0.2">
      <c r="A50" s="163">
        <v>113</v>
      </c>
      <c r="B50" s="220" t="s">
        <v>263</v>
      </c>
      <c r="C50" s="337"/>
      <c r="D50" s="337"/>
      <c r="E50" s="209" t="s">
        <v>338</v>
      </c>
      <c r="F50" s="235">
        <v>0.89100000000000001</v>
      </c>
      <c r="G50" s="235">
        <v>8.1000000000000003E-2</v>
      </c>
      <c r="H50" s="235">
        <v>2.84</v>
      </c>
      <c r="I50" s="235">
        <v>16.2</v>
      </c>
      <c r="J50" s="235">
        <v>8.0000000000000002E-3</v>
      </c>
      <c r="K50" s="235">
        <v>12.15</v>
      </c>
      <c r="L50" s="235">
        <v>8.1</v>
      </c>
      <c r="M50" s="235">
        <v>0.89100000000000001</v>
      </c>
    </row>
    <row r="51" spans="1:13" x14ac:dyDescent="0.2">
      <c r="A51" s="163"/>
      <c r="B51" s="215" t="s">
        <v>398</v>
      </c>
      <c r="C51" s="337">
        <v>8.6999999999999994E-2</v>
      </c>
      <c r="D51" s="337">
        <v>8.1000000000000003E-2</v>
      </c>
      <c r="E51" s="206"/>
      <c r="F51" s="206"/>
      <c r="G51" s="206"/>
      <c r="H51" s="206"/>
      <c r="I51" s="206"/>
      <c r="J51" s="206"/>
      <c r="K51" s="206"/>
      <c r="L51" s="206"/>
      <c r="M51" s="206"/>
    </row>
    <row r="52" spans="1:13" x14ac:dyDescent="0.2">
      <c r="A52" s="163">
        <v>338</v>
      </c>
      <c r="B52" s="214" t="s">
        <v>181</v>
      </c>
      <c r="C52" s="213"/>
      <c r="D52" s="213"/>
      <c r="E52" s="353">
        <v>29221</v>
      </c>
      <c r="F52" s="206">
        <v>14.24</v>
      </c>
      <c r="G52" s="206">
        <v>0.56000000000000005</v>
      </c>
      <c r="H52" s="206">
        <v>0.32</v>
      </c>
      <c r="I52" s="206">
        <v>63.2</v>
      </c>
      <c r="J52" s="206">
        <v>4.8000000000000001E-2</v>
      </c>
      <c r="K52" s="206">
        <v>0.48</v>
      </c>
      <c r="L52" s="206">
        <v>18.399999999999999</v>
      </c>
      <c r="M52" s="206">
        <v>0.32</v>
      </c>
    </row>
    <row r="53" spans="1:13" x14ac:dyDescent="0.2">
      <c r="A53" s="163"/>
      <c r="B53" s="215" t="s">
        <v>221</v>
      </c>
      <c r="C53" s="213">
        <v>0.13400000000000001</v>
      </c>
      <c r="D53" s="337">
        <v>9.8000000000000004E-2</v>
      </c>
      <c r="E53" s="201"/>
      <c r="F53" s="206"/>
      <c r="G53" s="206"/>
      <c r="H53" s="206"/>
      <c r="I53" s="206"/>
      <c r="J53" s="206"/>
      <c r="K53" s="206"/>
      <c r="L53" s="206"/>
      <c r="M53" s="206"/>
    </row>
    <row r="54" spans="1:13" x14ac:dyDescent="0.2">
      <c r="A54" s="163"/>
      <c r="B54" s="215" t="s">
        <v>33</v>
      </c>
      <c r="C54" s="337">
        <v>3.0000000000000001E-3</v>
      </c>
      <c r="D54" s="337">
        <v>2E-3</v>
      </c>
      <c r="E54" s="201"/>
      <c r="F54" s="206"/>
      <c r="G54" s="206"/>
      <c r="H54" s="206"/>
      <c r="I54" s="206"/>
      <c r="J54" s="206"/>
      <c r="K54" s="206"/>
      <c r="L54" s="206"/>
      <c r="M54" s="206"/>
    </row>
    <row r="55" spans="1:13" x14ac:dyDescent="0.2">
      <c r="A55" s="163"/>
      <c r="B55" s="215" t="s">
        <v>23</v>
      </c>
      <c r="C55" s="337">
        <v>3.0000000000000001E-3</v>
      </c>
      <c r="D55" s="337">
        <v>2E-3</v>
      </c>
      <c r="E55" s="201"/>
      <c r="F55" s="206"/>
      <c r="G55" s="206"/>
      <c r="H55" s="206"/>
      <c r="I55" s="206"/>
      <c r="J55" s="206"/>
      <c r="K55" s="206"/>
      <c r="L55" s="206"/>
      <c r="M55" s="206"/>
    </row>
    <row r="56" spans="1:13" x14ac:dyDescent="0.2">
      <c r="A56" s="163">
        <v>434</v>
      </c>
      <c r="B56" s="214" t="s">
        <v>124</v>
      </c>
      <c r="C56" s="337"/>
      <c r="D56" s="337"/>
      <c r="E56" s="209" t="s">
        <v>18</v>
      </c>
      <c r="F56" s="206">
        <v>2.1</v>
      </c>
      <c r="G56" s="206">
        <v>4.4000000000000004</v>
      </c>
      <c r="H56" s="206">
        <v>10.9</v>
      </c>
      <c r="I56" s="206">
        <v>92</v>
      </c>
      <c r="J56" s="206">
        <v>0.09</v>
      </c>
      <c r="K56" s="206">
        <v>3.4</v>
      </c>
      <c r="L56" s="206">
        <v>26</v>
      </c>
      <c r="M56" s="206">
        <v>0.7</v>
      </c>
    </row>
    <row r="57" spans="1:13" x14ac:dyDescent="0.2">
      <c r="A57" s="163"/>
      <c r="B57" s="215" t="s">
        <v>52</v>
      </c>
      <c r="C57" s="337">
        <v>0.113</v>
      </c>
      <c r="D57" s="337">
        <v>8.4000000000000005E-2</v>
      </c>
      <c r="E57" s="209"/>
      <c r="F57" s="206"/>
      <c r="G57" s="235"/>
      <c r="H57" s="235"/>
      <c r="I57" s="235"/>
      <c r="J57" s="283"/>
      <c r="K57" s="235"/>
      <c r="L57" s="235"/>
      <c r="M57" s="235"/>
    </row>
    <row r="58" spans="1:13" x14ac:dyDescent="0.2">
      <c r="A58" s="163"/>
      <c r="B58" s="215" t="s">
        <v>77</v>
      </c>
      <c r="C58" s="337">
        <v>1.6E-2</v>
      </c>
      <c r="D58" s="337" t="s">
        <v>339</v>
      </c>
      <c r="E58" s="209"/>
      <c r="F58" s="206"/>
      <c r="G58" s="235"/>
      <c r="H58" s="235"/>
      <c r="I58" s="235"/>
      <c r="J58" s="235"/>
      <c r="K58" s="235"/>
      <c r="L58" s="235"/>
      <c r="M58" s="235"/>
    </row>
    <row r="59" spans="1:13" x14ac:dyDescent="0.2">
      <c r="A59" s="163"/>
      <c r="B59" s="215" t="s">
        <v>62</v>
      </c>
      <c r="C59" s="337">
        <v>4.4999999999999997E-3</v>
      </c>
      <c r="D59" s="337">
        <v>4.4999999999999997E-3</v>
      </c>
      <c r="E59" s="209"/>
      <c r="F59" s="206"/>
      <c r="G59" s="235"/>
      <c r="H59" s="235"/>
      <c r="I59" s="235"/>
      <c r="J59" s="235"/>
      <c r="K59" s="235"/>
      <c r="L59" s="235"/>
      <c r="M59" s="235"/>
    </row>
    <row r="60" spans="1:13" x14ac:dyDescent="0.2">
      <c r="A60" s="163">
        <v>114</v>
      </c>
      <c r="B60" s="214" t="s">
        <v>20</v>
      </c>
      <c r="C60" s="337">
        <v>0.02</v>
      </c>
      <c r="D60" s="337">
        <v>0.02</v>
      </c>
      <c r="E60" s="209" t="s">
        <v>49</v>
      </c>
      <c r="F60" s="201">
        <v>1.52</v>
      </c>
      <c r="G60" s="201">
        <v>0.16</v>
      </c>
      <c r="H60" s="201">
        <v>9.84</v>
      </c>
      <c r="I60" s="201">
        <v>47</v>
      </c>
      <c r="J60" s="201">
        <v>2.1999999999999999E-2</v>
      </c>
      <c r="K60" s="201">
        <v>0</v>
      </c>
      <c r="L60" s="201">
        <v>4</v>
      </c>
      <c r="M60" s="201">
        <v>0.22</v>
      </c>
    </row>
    <row r="61" spans="1:13" x14ac:dyDescent="0.2">
      <c r="A61" s="163">
        <v>506</v>
      </c>
      <c r="B61" s="222" t="s">
        <v>50</v>
      </c>
      <c r="C61" s="337"/>
      <c r="D61" s="337"/>
      <c r="E61" s="209" t="s">
        <v>64</v>
      </c>
      <c r="F61" s="206">
        <v>0.09</v>
      </c>
      <c r="G61" s="206">
        <v>0</v>
      </c>
      <c r="H61" s="206">
        <v>13.5</v>
      </c>
      <c r="I61" s="206">
        <v>54</v>
      </c>
      <c r="J61" s="206">
        <v>0</v>
      </c>
      <c r="K61" s="201">
        <v>0</v>
      </c>
      <c r="L61" s="206">
        <v>4.5</v>
      </c>
      <c r="M61" s="206">
        <v>0.36</v>
      </c>
    </row>
    <row r="62" spans="1:13" x14ac:dyDescent="0.2">
      <c r="A62" s="163"/>
      <c r="B62" s="215" t="s">
        <v>61</v>
      </c>
      <c r="C62" s="213">
        <v>4.0000000000000002E-4</v>
      </c>
      <c r="D62" s="213">
        <v>4.0000000000000002E-4</v>
      </c>
      <c r="E62" s="209"/>
      <c r="F62" s="206"/>
      <c r="G62" s="206"/>
      <c r="H62" s="206"/>
      <c r="I62" s="206"/>
      <c r="J62" s="206"/>
      <c r="K62" s="206"/>
      <c r="L62" s="206"/>
      <c r="M62" s="206"/>
    </row>
    <row r="63" spans="1:13" x14ac:dyDescent="0.2">
      <c r="A63" s="163"/>
      <c r="B63" s="215" t="s">
        <v>28</v>
      </c>
      <c r="C63" s="337">
        <v>0.01</v>
      </c>
      <c r="D63" s="337">
        <v>0.01</v>
      </c>
      <c r="E63" s="209"/>
      <c r="F63" s="206"/>
      <c r="G63" s="206"/>
      <c r="H63" s="206"/>
      <c r="I63" s="206"/>
      <c r="J63" s="206"/>
      <c r="K63" s="206"/>
      <c r="L63" s="206"/>
      <c r="M63" s="206"/>
    </row>
    <row r="64" spans="1:13" x14ac:dyDescent="0.2">
      <c r="A64" s="163"/>
      <c r="B64" s="236" t="s">
        <v>29</v>
      </c>
      <c r="C64" s="227"/>
      <c r="D64" s="227"/>
      <c r="E64" s="206"/>
      <c r="F64" s="281">
        <f t="shared" ref="F64:M64" si="0">SUM(F5:F63)</f>
        <v>56.079000000000015</v>
      </c>
      <c r="G64" s="281">
        <f t="shared" si="0"/>
        <v>48.247999999999983</v>
      </c>
      <c r="H64" s="281">
        <f t="shared" si="0"/>
        <v>186.51700000000002</v>
      </c>
      <c r="I64" s="291">
        <f t="shared" si="0"/>
        <v>1305.8900000000001</v>
      </c>
      <c r="J64" s="281">
        <f t="shared" si="0"/>
        <v>0.71699999999999997</v>
      </c>
      <c r="K64" s="281">
        <f t="shared" si="0"/>
        <v>70.50500000000001</v>
      </c>
      <c r="L64" s="291">
        <f t="shared" si="0"/>
        <v>454.51</v>
      </c>
      <c r="M64" s="287">
        <f t="shared" si="0"/>
        <v>15.553000000000003</v>
      </c>
    </row>
  </sheetData>
  <mergeCells count="11">
    <mergeCell ref="L1:M1"/>
    <mergeCell ref="A1:A2"/>
    <mergeCell ref="B1:B2"/>
    <mergeCell ref="C1:C2"/>
    <mergeCell ref="E1:E2"/>
    <mergeCell ref="F1:F2"/>
    <mergeCell ref="G1:G2"/>
    <mergeCell ref="D1:D2"/>
    <mergeCell ref="H1:H2"/>
    <mergeCell ref="I1:I2"/>
    <mergeCell ref="J1:K1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7 E16 E47:E48 E5 E29 E19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10" workbookViewId="0">
      <selection activeCell="P12" sqref="P12"/>
    </sheetView>
  </sheetViews>
  <sheetFormatPr defaultRowHeight="12.75" x14ac:dyDescent="0.2"/>
  <cols>
    <col min="1" max="1" width="5.42578125" customWidth="1"/>
    <col min="2" max="2" width="32.85546875" customWidth="1"/>
  </cols>
  <sheetData>
    <row r="1" spans="1:13" x14ac:dyDescent="0.2">
      <c r="A1" s="361" t="s">
        <v>0</v>
      </c>
      <c r="B1" s="363" t="s">
        <v>1</v>
      </c>
      <c r="C1" s="365" t="s">
        <v>2</v>
      </c>
      <c r="D1" s="423" t="s">
        <v>337</v>
      </c>
      <c r="E1" s="367" t="s">
        <v>3</v>
      </c>
      <c r="F1" s="367" t="s">
        <v>4</v>
      </c>
      <c r="G1" s="367" t="s">
        <v>5</v>
      </c>
      <c r="H1" s="367" t="s">
        <v>6</v>
      </c>
      <c r="I1" s="367" t="s">
        <v>7</v>
      </c>
      <c r="J1" s="367" t="s">
        <v>8</v>
      </c>
      <c r="K1" s="367"/>
      <c r="L1" s="367" t="s">
        <v>9</v>
      </c>
      <c r="M1" s="367"/>
    </row>
    <row r="2" spans="1:13" x14ac:dyDescent="0.2">
      <c r="A2" s="418"/>
      <c r="B2" s="419"/>
      <c r="C2" s="421"/>
      <c r="D2" s="422"/>
      <c r="E2" s="383"/>
      <c r="F2" s="383"/>
      <c r="G2" s="383"/>
      <c r="H2" s="383"/>
      <c r="I2" s="383"/>
      <c r="J2" s="200" t="s">
        <v>10</v>
      </c>
      <c r="K2" s="200" t="s">
        <v>11</v>
      </c>
      <c r="L2" s="200" t="s">
        <v>12</v>
      </c>
      <c r="M2" s="200" t="s">
        <v>69</v>
      </c>
    </row>
    <row r="3" spans="1:13" ht="15.75" x14ac:dyDescent="0.25">
      <c r="A3" s="223"/>
      <c r="B3" s="224" t="s">
        <v>391</v>
      </c>
      <c r="C3" s="225"/>
      <c r="D3" s="225"/>
      <c r="E3" s="201"/>
      <c r="F3" s="201"/>
      <c r="G3" s="201"/>
      <c r="H3" s="201"/>
      <c r="I3" s="201"/>
      <c r="J3" s="202"/>
      <c r="K3" s="202"/>
      <c r="L3" s="202"/>
      <c r="M3" s="202"/>
    </row>
    <row r="4" spans="1:13" x14ac:dyDescent="0.2">
      <c r="A4" s="163"/>
      <c r="B4" s="201" t="s">
        <v>92</v>
      </c>
      <c r="C4" s="337"/>
      <c r="D4" s="337"/>
      <c r="E4" s="201"/>
      <c r="F4" s="206"/>
      <c r="G4" s="206"/>
      <c r="H4" s="206"/>
      <c r="I4" s="206"/>
      <c r="J4" s="206"/>
      <c r="K4" s="206"/>
      <c r="L4" s="206"/>
      <c r="M4" s="206"/>
    </row>
    <row r="5" spans="1:13" x14ac:dyDescent="0.2">
      <c r="A5" s="163"/>
      <c r="B5" s="214" t="s">
        <v>330</v>
      </c>
      <c r="C5" s="337"/>
      <c r="D5" s="337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337">
        <v>5.0000000000000001E-3</v>
      </c>
      <c r="D6" s="337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99</v>
      </c>
      <c r="B7" s="214" t="s">
        <v>277</v>
      </c>
      <c r="C7" s="204"/>
      <c r="D7" s="204"/>
      <c r="E7" s="205" t="s">
        <v>278</v>
      </c>
      <c r="F7" s="206">
        <v>1.54</v>
      </c>
      <c r="G7" s="206">
        <v>4.28</v>
      </c>
      <c r="H7" s="206">
        <v>10.37</v>
      </c>
      <c r="I7" s="206">
        <v>84.4</v>
      </c>
      <c r="J7" s="206">
        <v>2.1999999999999999E-2</v>
      </c>
      <c r="K7" s="206">
        <v>0</v>
      </c>
      <c r="L7" s="206">
        <v>4.5999999999999996</v>
      </c>
      <c r="M7" s="206">
        <v>0.23</v>
      </c>
    </row>
    <row r="8" spans="1:13" x14ac:dyDescent="0.2">
      <c r="A8" s="163"/>
      <c r="B8" s="215" t="s">
        <v>62</v>
      </c>
      <c r="C8" s="204">
        <v>5.0000000000000001E-3</v>
      </c>
      <c r="D8" s="204">
        <v>5.0000000000000001E-3</v>
      </c>
      <c r="E8" s="205"/>
      <c r="F8" s="206"/>
      <c r="G8" s="206"/>
      <c r="H8" s="206"/>
      <c r="I8" s="206"/>
      <c r="J8" s="206"/>
      <c r="K8" s="206"/>
      <c r="L8" s="206"/>
      <c r="M8" s="206"/>
    </row>
    <row r="9" spans="1:13" x14ac:dyDescent="0.2">
      <c r="A9" s="163"/>
      <c r="B9" s="215" t="s">
        <v>44</v>
      </c>
      <c r="C9" s="204">
        <v>0.02</v>
      </c>
      <c r="D9" s="204">
        <v>0.02</v>
      </c>
      <c r="E9" s="205"/>
      <c r="F9" s="206"/>
      <c r="G9" s="206"/>
      <c r="H9" s="206"/>
      <c r="I9" s="206"/>
      <c r="J9" s="206"/>
      <c r="K9" s="206"/>
      <c r="L9" s="206"/>
      <c r="M9" s="206"/>
    </row>
    <row r="10" spans="1:13" ht="15" x14ac:dyDescent="0.2">
      <c r="A10" s="163">
        <v>171</v>
      </c>
      <c r="B10" s="428" t="s">
        <v>345</v>
      </c>
      <c r="C10" s="429"/>
      <c r="D10" s="207"/>
      <c r="E10" s="205" t="s">
        <v>15</v>
      </c>
      <c r="F10" s="206">
        <v>8.56</v>
      </c>
      <c r="G10" s="206">
        <v>14.12</v>
      </c>
      <c r="H10" s="206">
        <v>31.52</v>
      </c>
      <c r="I10" s="206">
        <v>287.39999999999998</v>
      </c>
      <c r="J10" s="206">
        <v>0.18</v>
      </c>
      <c r="K10" s="206">
        <v>1.42</v>
      </c>
      <c r="L10" s="206">
        <v>154.6</v>
      </c>
      <c r="M10" s="206">
        <v>1.7</v>
      </c>
    </row>
    <row r="11" spans="1:13" x14ac:dyDescent="0.2">
      <c r="A11" s="163"/>
      <c r="B11" s="215" t="s">
        <v>346</v>
      </c>
      <c r="C11" s="337">
        <v>0.04</v>
      </c>
      <c r="D11" s="337">
        <v>0.04</v>
      </c>
      <c r="E11" s="209"/>
      <c r="F11" s="206"/>
      <c r="G11" s="206"/>
      <c r="H11" s="206"/>
      <c r="I11" s="206"/>
      <c r="J11" s="206"/>
      <c r="K11" s="243"/>
      <c r="L11" s="206"/>
      <c r="M11" s="206"/>
    </row>
    <row r="12" spans="1:13" x14ac:dyDescent="0.2">
      <c r="A12" s="163"/>
      <c r="B12" s="215" t="s">
        <v>77</v>
      </c>
      <c r="C12" s="337">
        <v>0.11</v>
      </c>
      <c r="D12" s="337">
        <v>0.11</v>
      </c>
      <c r="E12" s="209"/>
      <c r="F12" s="206"/>
      <c r="G12" s="206"/>
      <c r="H12" s="206"/>
      <c r="I12" s="206"/>
      <c r="J12" s="206"/>
      <c r="K12" s="243"/>
      <c r="L12" s="206"/>
      <c r="M12" s="206"/>
    </row>
    <row r="13" spans="1:13" x14ac:dyDescent="0.2">
      <c r="A13" s="163"/>
      <c r="B13" s="215" t="s">
        <v>62</v>
      </c>
      <c r="C13" s="337">
        <v>4.0000000000000001E-3</v>
      </c>
      <c r="D13" s="337">
        <v>4.0000000000000001E-3</v>
      </c>
      <c r="E13" s="209"/>
      <c r="F13" s="206"/>
      <c r="G13" s="206"/>
      <c r="H13" s="206"/>
      <c r="I13" s="206"/>
      <c r="J13" s="206"/>
      <c r="K13" s="243"/>
      <c r="L13" s="206"/>
      <c r="M13" s="206"/>
    </row>
    <row r="14" spans="1:13" x14ac:dyDescent="0.2">
      <c r="A14" s="163">
        <v>506</v>
      </c>
      <c r="B14" s="222" t="s">
        <v>50</v>
      </c>
      <c r="C14" s="337"/>
      <c r="D14" s="337"/>
      <c r="E14" s="209" t="s">
        <v>64</v>
      </c>
      <c r="F14" s="206">
        <v>0.09</v>
      </c>
      <c r="G14" s="206">
        <v>0</v>
      </c>
      <c r="H14" s="206">
        <v>13.5</v>
      </c>
      <c r="I14" s="206">
        <v>54</v>
      </c>
      <c r="J14" s="206">
        <v>0</v>
      </c>
      <c r="K14" s="201">
        <v>0</v>
      </c>
      <c r="L14" s="206">
        <v>4.5</v>
      </c>
      <c r="M14" s="206">
        <v>0.36</v>
      </c>
    </row>
    <row r="15" spans="1:13" x14ac:dyDescent="0.2">
      <c r="A15" s="163"/>
      <c r="B15" s="215" t="s">
        <v>61</v>
      </c>
      <c r="C15" s="213">
        <v>4.0000000000000002E-4</v>
      </c>
      <c r="D15" s="213">
        <v>4.0000000000000002E-4</v>
      </c>
      <c r="E15" s="209"/>
      <c r="F15" s="206"/>
      <c r="G15" s="206"/>
      <c r="H15" s="206"/>
      <c r="I15" s="206"/>
      <c r="J15" s="206"/>
      <c r="K15" s="206"/>
      <c r="L15" s="206"/>
      <c r="M15" s="206"/>
    </row>
    <row r="16" spans="1:13" x14ac:dyDescent="0.2">
      <c r="A16" s="163"/>
      <c r="B16" s="215" t="s">
        <v>28</v>
      </c>
      <c r="C16" s="337">
        <v>0.01</v>
      </c>
      <c r="D16" s="337">
        <v>0.01</v>
      </c>
      <c r="E16" s="209"/>
      <c r="F16" s="206"/>
      <c r="G16" s="206"/>
      <c r="H16" s="206"/>
      <c r="I16" s="206"/>
      <c r="J16" s="206"/>
      <c r="K16" s="206"/>
      <c r="L16" s="206"/>
      <c r="M16" s="206"/>
    </row>
    <row r="17" spans="1:18" x14ac:dyDescent="0.2">
      <c r="A17" s="228">
        <v>114</v>
      </c>
      <c r="B17" s="222" t="s">
        <v>20</v>
      </c>
      <c r="C17" s="207">
        <v>0.02</v>
      </c>
      <c r="D17" s="207">
        <v>0.02</v>
      </c>
      <c r="E17" s="270" t="s">
        <v>49</v>
      </c>
      <c r="F17" s="251">
        <v>1.52</v>
      </c>
      <c r="G17" s="251">
        <v>0.16</v>
      </c>
      <c r="H17" s="251">
        <v>9.84</v>
      </c>
      <c r="I17" s="251">
        <v>47</v>
      </c>
      <c r="J17" s="251">
        <v>2.1999999999999999E-2</v>
      </c>
      <c r="K17" s="251">
        <v>0</v>
      </c>
      <c r="L17" s="251">
        <v>4</v>
      </c>
      <c r="M17" s="251">
        <v>0.22</v>
      </c>
      <c r="N17" s="342"/>
      <c r="O17" s="342"/>
      <c r="P17" s="342"/>
      <c r="Q17" s="342"/>
      <c r="R17" s="342"/>
    </row>
    <row r="18" spans="1:18" x14ac:dyDescent="0.2">
      <c r="A18" s="163">
        <v>118</v>
      </c>
      <c r="B18" s="239" t="s">
        <v>411</v>
      </c>
      <c r="C18" s="207">
        <v>0.14899999999999999</v>
      </c>
      <c r="D18" s="207">
        <v>0.13300000000000001</v>
      </c>
      <c r="E18" s="205" t="s">
        <v>297</v>
      </c>
      <c r="F18" s="280">
        <v>0.53200000000000003</v>
      </c>
      <c r="G18" s="206">
        <v>0.53200000000000003</v>
      </c>
      <c r="H18" s="206">
        <v>13.03</v>
      </c>
      <c r="I18" s="206">
        <v>62.51</v>
      </c>
      <c r="J18" s="206">
        <v>0.04</v>
      </c>
      <c r="K18" s="206">
        <v>13.3</v>
      </c>
      <c r="L18" s="206">
        <v>21.28</v>
      </c>
      <c r="M18" s="206">
        <v>2.93</v>
      </c>
    </row>
    <row r="19" spans="1:18" x14ac:dyDescent="0.2">
      <c r="A19" s="163"/>
      <c r="B19" s="346" t="s">
        <v>73</v>
      </c>
      <c r="C19" s="337"/>
      <c r="D19" s="337"/>
      <c r="E19" s="209"/>
      <c r="F19" s="206"/>
      <c r="G19" s="206"/>
      <c r="H19" s="206"/>
      <c r="I19" s="206"/>
      <c r="J19" s="206"/>
      <c r="K19" s="206"/>
      <c r="L19" s="206"/>
      <c r="M19" s="206"/>
    </row>
    <row r="20" spans="1:18" x14ac:dyDescent="0.2">
      <c r="A20" s="163">
        <v>113</v>
      </c>
      <c r="B20" s="214" t="s">
        <v>263</v>
      </c>
      <c r="C20" s="337"/>
      <c r="D20" s="337"/>
      <c r="E20" s="205" t="s">
        <v>338</v>
      </c>
      <c r="F20" s="206">
        <v>0.64800000000000002</v>
      </c>
      <c r="G20" s="206">
        <v>8.1000000000000003E-2</v>
      </c>
      <c r="H20" s="206">
        <v>1.377</v>
      </c>
      <c r="I20" s="206">
        <v>10.53</v>
      </c>
      <c r="J20" s="280">
        <v>1.6E-2</v>
      </c>
      <c r="K20" s="206">
        <v>4.05</v>
      </c>
      <c r="L20" s="206">
        <v>18.63</v>
      </c>
      <c r="M20" s="206">
        <v>0.48599999999999999</v>
      </c>
    </row>
    <row r="21" spans="1:18" x14ac:dyDescent="0.2">
      <c r="A21" s="163"/>
      <c r="B21" s="215" t="s">
        <v>410</v>
      </c>
      <c r="C21" s="337">
        <v>8.5000000000000006E-2</v>
      </c>
      <c r="D21" s="337">
        <v>8.1000000000000003E-2</v>
      </c>
      <c r="E21" s="209"/>
      <c r="F21" s="206"/>
      <c r="G21" s="206"/>
      <c r="H21" s="206"/>
      <c r="I21" s="206"/>
      <c r="J21" s="206"/>
      <c r="K21" s="206"/>
      <c r="L21" s="206"/>
      <c r="M21" s="206"/>
    </row>
    <row r="22" spans="1:18" x14ac:dyDescent="0.2">
      <c r="A22" s="163">
        <v>152</v>
      </c>
      <c r="B22" s="163" t="s">
        <v>255</v>
      </c>
      <c r="C22" s="337"/>
      <c r="D22" s="337"/>
      <c r="E22" s="209" t="s">
        <v>15</v>
      </c>
      <c r="F22" s="210">
        <v>2.16</v>
      </c>
      <c r="G22" s="210">
        <v>2.2799999999999998</v>
      </c>
      <c r="H22" s="210">
        <v>15.06</v>
      </c>
      <c r="I22" s="210">
        <v>89</v>
      </c>
      <c r="J22" s="280">
        <v>8.4000000000000005E-2</v>
      </c>
      <c r="K22" s="210">
        <v>6.6</v>
      </c>
      <c r="L22" s="210">
        <v>12.2</v>
      </c>
      <c r="M22" s="210">
        <v>0.76</v>
      </c>
    </row>
    <row r="23" spans="1:18" x14ac:dyDescent="0.2">
      <c r="A23" s="163"/>
      <c r="B23" s="215" t="s">
        <v>52</v>
      </c>
      <c r="C23" s="337">
        <v>0.08</v>
      </c>
      <c r="D23" s="337">
        <v>0.06</v>
      </c>
      <c r="E23" s="205"/>
      <c r="F23" s="210"/>
      <c r="G23" s="210"/>
      <c r="H23" s="210"/>
      <c r="I23" s="210"/>
      <c r="J23" s="210"/>
      <c r="K23" s="210"/>
      <c r="L23" s="210"/>
      <c r="M23" s="210"/>
      <c r="N23" s="111"/>
      <c r="O23" s="111"/>
      <c r="P23" s="111"/>
      <c r="Q23" s="111"/>
      <c r="R23" s="111"/>
    </row>
    <row r="24" spans="1:18" x14ac:dyDescent="0.2">
      <c r="A24" s="163"/>
      <c r="B24" s="215" t="s">
        <v>225</v>
      </c>
      <c r="C24" s="337">
        <v>8.0000000000000002E-3</v>
      </c>
      <c r="D24" s="337">
        <v>8.0000000000000002E-3</v>
      </c>
      <c r="E24" s="209"/>
      <c r="F24" s="210"/>
      <c r="G24" s="210"/>
      <c r="H24" s="210"/>
      <c r="I24" s="210"/>
      <c r="J24" s="210"/>
      <c r="K24" s="210"/>
      <c r="L24" s="210"/>
      <c r="M24" s="210"/>
      <c r="N24" s="111"/>
      <c r="O24" s="111"/>
      <c r="P24" s="111"/>
      <c r="Q24" s="111"/>
      <c r="R24" s="111"/>
    </row>
    <row r="25" spans="1:18" x14ac:dyDescent="0.2">
      <c r="A25" s="163"/>
      <c r="B25" s="215" t="s">
        <v>23</v>
      </c>
      <c r="C25" s="337">
        <v>0.01</v>
      </c>
      <c r="D25" s="337">
        <v>8.0000000000000002E-3</v>
      </c>
      <c r="E25" s="209"/>
      <c r="F25" s="210"/>
      <c r="G25" s="210"/>
      <c r="H25" s="210"/>
      <c r="I25" s="210"/>
      <c r="J25" s="210"/>
      <c r="K25" s="210"/>
      <c r="L25" s="210"/>
      <c r="M25" s="210"/>
      <c r="N25" s="111"/>
      <c r="O25" s="111"/>
      <c r="P25" s="111"/>
      <c r="Q25" s="111"/>
      <c r="R25" s="111"/>
    </row>
    <row r="26" spans="1:18" x14ac:dyDescent="0.2">
      <c r="A26" s="163"/>
      <c r="B26" s="215" t="s">
        <v>33</v>
      </c>
      <c r="C26" s="337">
        <v>9.5999999999999992E-3</v>
      </c>
      <c r="D26" s="337">
        <v>8.0000000000000002E-3</v>
      </c>
      <c r="E26" s="209"/>
      <c r="F26" s="210"/>
      <c r="G26" s="210"/>
      <c r="H26" s="210"/>
      <c r="I26" s="210"/>
      <c r="J26" s="210"/>
      <c r="K26" s="210"/>
      <c r="L26" s="210"/>
      <c r="M26" s="210"/>
      <c r="N26" s="111"/>
      <c r="O26" s="111"/>
      <c r="P26" s="111"/>
      <c r="Q26" s="111"/>
      <c r="R26" s="111"/>
    </row>
    <row r="27" spans="1:18" x14ac:dyDescent="0.2">
      <c r="A27" s="163"/>
      <c r="B27" s="215" t="s">
        <v>54</v>
      </c>
      <c r="C27" s="337">
        <v>2E-3</v>
      </c>
      <c r="D27" s="337">
        <v>2E-3</v>
      </c>
      <c r="E27" s="209"/>
      <c r="F27" s="210"/>
      <c r="G27" s="210"/>
      <c r="H27" s="210"/>
      <c r="I27" s="210"/>
      <c r="J27" s="210"/>
      <c r="K27" s="210"/>
      <c r="L27" s="210"/>
      <c r="M27" s="210"/>
      <c r="N27" s="111"/>
      <c r="O27" s="111"/>
      <c r="P27" s="111"/>
      <c r="Q27" s="111"/>
      <c r="R27" s="111"/>
    </row>
    <row r="28" spans="1:18" x14ac:dyDescent="0.2">
      <c r="A28" s="163">
        <v>376</v>
      </c>
      <c r="B28" s="214" t="s">
        <v>322</v>
      </c>
      <c r="C28" s="337"/>
      <c r="D28" s="337"/>
      <c r="E28" s="209" t="s">
        <v>331</v>
      </c>
      <c r="F28" s="235">
        <v>14.48</v>
      </c>
      <c r="G28" s="235">
        <v>9.0169999999999995</v>
      </c>
      <c r="H28" s="235">
        <v>1.49</v>
      </c>
      <c r="I28" s="235">
        <v>144.84</v>
      </c>
      <c r="J28" s="235">
        <v>3.5499999999999997E-2</v>
      </c>
      <c r="K28" s="235">
        <v>0</v>
      </c>
      <c r="L28" s="235">
        <v>6.39</v>
      </c>
      <c r="M28" s="235">
        <v>1.42</v>
      </c>
    </row>
    <row r="29" spans="1:18" x14ac:dyDescent="0.2">
      <c r="A29" s="163"/>
      <c r="B29" s="215" t="s">
        <v>111</v>
      </c>
      <c r="C29" s="337">
        <v>7.5999999999999998E-2</v>
      </c>
      <c r="D29" s="337">
        <v>7.1999999999999995E-2</v>
      </c>
      <c r="E29" s="209"/>
      <c r="F29" s="206"/>
      <c r="G29" s="206"/>
      <c r="H29" s="206"/>
      <c r="I29" s="206"/>
      <c r="J29" s="206"/>
      <c r="K29" s="206"/>
      <c r="L29" s="206"/>
      <c r="M29" s="206"/>
    </row>
    <row r="30" spans="1:18" x14ac:dyDescent="0.2">
      <c r="A30" s="163"/>
      <c r="B30" s="215" t="s">
        <v>62</v>
      </c>
      <c r="C30" s="213">
        <v>1.5E-3</v>
      </c>
      <c r="D30" s="213">
        <v>1.5E-3</v>
      </c>
      <c r="E30" s="209"/>
      <c r="F30" s="206"/>
      <c r="G30" s="206"/>
      <c r="H30" s="206"/>
      <c r="I30" s="206"/>
      <c r="J30" s="206"/>
      <c r="K30" s="206"/>
      <c r="L30" s="206"/>
      <c r="M30" s="206"/>
    </row>
    <row r="31" spans="1:18" x14ac:dyDescent="0.2">
      <c r="A31" s="266">
        <v>451</v>
      </c>
      <c r="B31" s="349" t="s">
        <v>388</v>
      </c>
      <c r="C31" s="350"/>
      <c r="D31" s="350"/>
      <c r="E31" s="209" t="s">
        <v>63</v>
      </c>
      <c r="F31" s="206">
        <v>0.46200000000000002</v>
      </c>
      <c r="G31" s="206">
        <v>3.1890000000000001</v>
      </c>
      <c r="H31" s="206">
        <v>1.014</v>
      </c>
      <c r="I31" s="206">
        <v>34.590000000000003</v>
      </c>
      <c r="J31" s="206">
        <v>5.0000000000000001E-3</v>
      </c>
      <c r="K31" s="206">
        <v>2.1000000000000001E-2</v>
      </c>
      <c r="L31" s="206">
        <v>12.72</v>
      </c>
      <c r="M31" s="206">
        <v>3.3000000000000002E-2</v>
      </c>
    </row>
    <row r="32" spans="1:18" x14ac:dyDescent="0.2">
      <c r="A32" s="266"/>
      <c r="B32" s="351" t="s">
        <v>35</v>
      </c>
      <c r="C32" s="267">
        <v>1.4999999999999999E-2</v>
      </c>
      <c r="D32" s="267">
        <v>1.4999999999999999E-2</v>
      </c>
      <c r="E32" s="209"/>
      <c r="F32" s="206"/>
      <c r="G32" s="206"/>
      <c r="H32" s="206"/>
      <c r="I32" s="206"/>
      <c r="J32" s="206"/>
      <c r="K32" s="206"/>
      <c r="L32" s="206"/>
      <c r="M32" s="206"/>
    </row>
    <row r="33" spans="1:13" x14ac:dyDescent="0.2">
      <c r="A33" s="266"/>
      <c r="B33" s="351" t="s">
        <v>53</v>
      </c>
      <c r="C33" s="352">
        <v>7.5000000000000002E-4</v>
      </c>
      <c r="D33" s="352">
        <v>7.5000000000000002E-4</v>
      </c>
      <c r="E33" s="209"/>
      <c r="F33" s="206"/>
      <c r="G33" s="206"/>
      <c r="H33" s="206"/>
      <c r="I33" s="206"/>
      <c r="J33" s="206"/>
      <c r="K33" s="206"/>
      <c r="L33" s="206"/>
      <c r="M33" s="206"/>
    </row>
    <row r="34" spans="1:13" x14ac:dyDescent="0.2">
      <c r="A34" s="266"/>
      <c r="B34" s="351" t="s">
        <v>62</v>
      </c>
      <c r="C34" s="352">
        <v>7.5000000000000002E-4</v>
      </c>
      <c r="D34" s="352">
        <v>7.5000000000000002E-4</v>
      </c>
      <c r="E34" s="209"/>
      <c r="F34" s="206"/>
      <c r="G34" s="206"/>
      <c r="H34" s="206"/>
      <c r="I34" s="206"/>
      <c r="J34" s="206"/>
      <c r="K34" s="206"/>
      <c r="L34" s="206"/>
      <c r="M34" s="206"/>
    </row>
    <row r="35" spans="1:13" x14ac:dyDescent="0.2">
      <c r="A35" s="163">
        <v>179</v>
      </c>
      <c r="B35" s="214" t="s">
        <v>258</v>
      </c>
      <c r="C35" s="337"/>
      <c r="D35" s="337"/>
      <c r="E35" s="205" t="s">
        <v>18</v>
      </c>
      <c r="F35" s="206">
        <v>1.9</v>
      </c>
      <c r="G35" s="206">
        <v>4.0999999999999996</v>
      </c>
      <c r="H35" s="206">
        <v>12.7</v>
      </c>
      <c r="I35" s="206">
        <v>95</v>
      </c>
      <c r="J35" s="206">
        <v>0.1</v>
      </c>
      <c r="K35" s="206">
        <v>13.9</v>
      </c>
      <c r="L35" s="206">
        <v>11</v>
      </c>
      <c r="M35" s="206">
        <v>0.8</v>
      </c>
    </row>
    <row r="36" spans="1:13" x14ac:dyDescent="0.2">
      <c r="A36" s="163"/>
      <c r="B36" s="215" t="s">
        <v>52</v>
      </c>
      <c r="C36" s="337">
        <v>0.13200000000000001</v>
      </c>
      <c r="D36" s="337">
        <v>9.9000000000000005E-2</v>
      </c>
      <c r="E36" s="209"/>
      <c r="F36" s="206"/>
      <c r="G36" s="206"/>
      <c r="H36" s="206"/>
      <c r="I36" s="206"/>
      <c r="J36" s="206"/>
      <c r="K36" s="206"/>
      <c r="L36" s="206"/>
      <c r="M36" s="206"/>
    </row>
    <row r="37" spans="1:13" x14ac:dyDescent="0.2">
      <c r="A37" s="163"/>
      <c r="B37" s="215" t="s">
        <v>62</v>
      </c>
      <c r="C37" s="337">
        <v>4.0000000000000001E-3</v>
      </c>
      <c r="D37" s="337">
        <v>4.0000000000000001E-3</v>
      </c>
      <c r="E37" s="209"/>
      <c r="F37" s="210"/>
      <c r="G37" s="210"/>
      <c r="H37" s="210"/>
      <c r="I37" s="210"/>
      <c r="J37" s="210"/>
      <c r="K37" s="210"/>
      <c r="L37" s="210"/>
      <c r="M37" s="210"/>
    </row>
    <row r="38" spans="1:13" x14ac:dyDescent="0.2">
      <c r="A38" s="163">
        <v>527</v>
      </c>
      <c r="B38" s="214" t="s">
        <v>65</v>
      </c>
      <c r="C38" s="234"/>
      <c r="D38" s="277"/>
      <c r="E38" s="246" t="s">
        <v>64</v>
      </c>
      <c r="F38" s="206">
        <v>0.45</v>
      </c>
      <c r="G38" s="206">
        <v>0</v>
      </c>
      <c r="H38" s="206">
        <v>24.3</v>
      </c>
      <c r="I38" s="206">
        <v>99</v>
      </c>
      <c r="J38" s="206">
        <v>8.9999999999999993E-3</v>
      </c>
      <c r="K38" s="206">
        <v>0.45</v>
      </c>
      <c r="L38" s="206">
        <v>25.5</v>
      </c>
      <c r="M38" s="206">
        <v>1.35</v>
      </c>
    </row>
    <row r="39" spans="1:13" x14ac:dyDescent="0.2">
      <c r="A39" s="163"/>
      <c r="B39" s="217" t="s">
        <v>89</v>
      </c>
      <c r="C39" s="207">
        <v>2.1999999999999999E-2</v>
      </c>
      <c r="D39" s="274">
        <v>2.1999999999999999E-2</v>
      </c>
      <c r="E39" s="246"/>
      <c r="F39" s="206"/>
      <c r="G39" s="206"/>
      <c r="H39" s="206"/>
      <c r="I39" s="206"/>
      <c r="J39" s="206"/>
      <c r="K39" s="206"/>
      <c r="L39" s="206"/>
      <c r="M39" s="206"/>
    </row>
    <row r="40" spans="1:13" x14ac:dyDescent="0.2">
      <c r="A40" s="163"/>
      <c r="B40" s="215" t="s">
        <v>28</v>
      </c>
      <c r="C40" s="337">
        <v>0.01</v>
      </c>
      <c r="D40" s="272">
        <v>0.01</v>
      </c>
      <c r="E40" s="246"/>
      <c r="F40" s="210"/>
      <c r="G40" s="210"/>
      <c r="H40" s="210"/>
      <c r="I40" s="210"/>
      <c r="J40" s="210"/>
      <c r="K40" s="210"/>
      <c r="L40" s="210"/>
      <c r="M40" s="210"/>
    </row>
    <row r="41" spans="1:13" x14ac:dyDescent="0.2">
      <c r="A41" s="163">
        <v>114</v>
      </c>
      <c r="B41" s="214" t="s">
        <v>20</v>
      </c>
      <c r="C41" s="337">
        <v>0.04</v>
      </c>
      <c r="D41" s="337">
        <v>0.04</v>
      </c>
      <c r="E41" s="209" t="s">
        <v>229</v>
      </c>
      <c r="F41" s="206">
        <v>3.04</v>
      </c>
      <c r="G41" s="206">
        <v>0.32</v>
      </c>
      <c r="H41" s="206">
        <v>18.68</v>
      </c>
      <c r="I41" s="206">
        <v>94</v>
      </c>
      <c r="J41" s="206">
        <v>4.3999999999999997E-2</v>
      </c>
      <c r="K41" s="206">
        <v>0</v>
      </c>
      <c r="L41" s="206">
        <v>8</v>
      </c>
      <c r="M41" s="206">
        <v>0.44</v>
      </c>
    </row>
    <row r="42" spans="1:13" x14ac:dyDescent="0.2">
      <c r="A42" s="163">
        <v>115</v>
      </c>
      <c r="B42" s="214" t="s">
        <v>19</v>
      </c>
      <c r="C42" s="337">
        <v>3.5000000000000003E-2</v>
      </c>
      <c r="D42" s="337">
        <v>3.5000000000000003E-2</v>
      </c>
      <c r="E42" s="209" t="s">
        <v>84</v>
      </c>
      <c r="F42" s="210">
        <v>2.31</v>
      </c>
      <c r="G42" s="210">
        <v>0.42</v>
      </c>
      <c r="H42" s="210">
        <v>11.69</v>
      </c>
      <c r="I42" s="210">
        <v>60.9</v>
      </c>
      <c r="J42" s="280">
        <v>6.3E-2</v>
      </c>
      <c r="K42" s="210">
        <v>0</v>
      </c>
      <c r="L42" s="210">
        <v>12.25</v>
      </c>
      <c r="M42" s="210">
        <v>1.365</v>
      </c>
    </row>
    <row r="43" spans="1:13" x14ac:dyDescent="0.2">
      <c r="A43" s="163"/>
      <c r="B43" s="346" t="s">
        <v>163</v>
      </c>
      <c r="C43" s="337"/>
      <c r="D43" s="337"/>
      <c r="E43" s="205"/>
      <c r="F43" s="210"/>
      <c r="G43" s="210"/>
      <c r="H43" s="210"/>
      <c r="I43" s="210"/>
      <c r="J43" s="210"/>
      <c r="K43" s="212"/>
      <c r="L43" s="210"/>
      <c r="M43" s="242"/>
    </row>
    <row r="44" spans="1:13" x14ac:dyDescent="0.2">
      <c r="A44" s="163">
        <v>583</v>
      </c>
      <c r="B44" s="214" t="s">
        <v>80</v>
      </c>
      <c r="C44" s="337"/>
      <c r="D44" s="337"/>
      <c r="E44" s="209" t="s">
        <v>17</v>
      </c>
      <c r="F44" s="201">
        <v>6</v>
      </c>
      <c r="G44" s="201">
        <v>10.4</v>
      </c>
      <c r="H44" s="201">
        <v>48.25</v>
      </c>
      <c r="I44" s="201">
        <v>310.58999999999997</v>
      </c>
      <c r="J44" s="201">
        <v>0.08</v>
      </c>
      <c r="K44" s="201">
        <v>0</v>
      </c>
      <c r="L44" s="201">
        <v>12</v>
      </c>
      <c r="M44" s="201">
        <v>0.66600000000000004</v>
      </c>
    </row>
    <row r="45" spans="1:13" x14ac:dyDescent="0.2">
      <c r="A45" s="163"/>
      <c r="B45" s="215" t="s">
        <v>53</v>
      </c>
      <c r="C45" s="337">
        <v>5.5E-2</v>
      </c>
      <c r="D45" s="337">
        <v>5.5E-2</v>
      </c>
      <c r="E45" s="209"/>
      <c r="F45" s="211"/>
      <c r="G45" s="211"/>
      <c r="H45" s="211"/>
      <c r="I45" s="211"/>
      <c r="J45" s="211"/>
      <c r="K45" s="211"/>
      <c r="L45" s="211"/>
      <c r="M45" s="211"/>
    </row>
    <row r="46" spans="1:13" x14ac:dyDescent="0.2">
      <c r="A46" s="163"/>
      <c r="B46" s="215" t="s">
        <v>28</v>
      </c>
      <c r="C46" s="337">
        <v>8.0000000000000002E-3</v>
      </c>
      <c r="D46" s="337">
        <v>8.0000000000000002E-3</v>
      </c>
      <c r="E46" s="209"/>
      <c r="F46" s="211"/>
      <c r="G46" s="211"/>
      <c r="H46" s="211"/>
      <c r="I46" s="211"/>
      <c r="J46" s="211"/>
      <c r="K46" s="211"/>
      <c r="L46" s="211"/>
      <c r="M46" s="211"/>
    </row>
    <row r="47" spans="1:13" x14ac:dyDescent="0.2">
      <c r="A47" s="163"/>
      <c r="B47" s="215" t="s">
        <v>54</v>
      </c>
      <c r="C47" s="337">
        <v>1.0999999999999999E-2</v>
      </c>
      <c r="D47" s="337">
        <v>1.0999999999999999E-2</v>
      </c>
      <c r="E47" s="209"/>
      <c r="F47" s="211"/>
      <c r="G47" s="211"/>
      <c r="H47" s="211"/>
      <c r="I47" s="211"/>
      <c r="J47" s="211"/>
      <c r="K47" s="211"/>
      <c r="L47" s="211"/>
      <c r="M47" s="211"/>
    </row>
    <row r="48" spans="1:13" x14ac:dyDescent="0.2">
      <c r="A48" s="163"/>
      <c r="B48" s="215" t="s">
        <v>55</v>
      </c>
      <c r="C48" s="337" t="s">
        <v>372</v>
      </c>
      <c r="D48" s="213">
        <v>1.6000000000000001E-3</v>
      </c>
      <c r="E48" s="209"/>
      <c r="F48" s="211"/>
      <c r="G48" s="211"/>
      <c r="H48" s="211"/>
      <c r="I48" s="211"/>
      <c r="J48" s="211"/>
      <c r="K48" s="211"/>
      <c r="L48" s="211"/>
      <c r="M48" s="211"/>
    </row>
    <row r="49" spans="1:13" x14ac:dyDescent="0.2">
      <c r="A49" s="163"/>
      <c r="B49" s="215" t="s">
        <v>81</v>
      </c>
      <c r="C49" s="213">
        <v>1.2999999999999999E-3</v>
      </c>
      <c r="D49" s="213">
        <v>1.2999999999999999E-3</v>
      </c>
      <c r="E49" s="209"/>
      <c r="F49" s="211"/>
      <c r="G49" s="211"/>
      <c r="H49" s="211"/>
      <c r="I49" s="211"/>
      <c r="J49" s="211"/>
      <c r="K49" s="211"/>
      <c r="L49" s="211"/>
      <c r="M49" s="211"/>
    </row>
    <row r="50" spans="1:13" x14ac:dyDescent="0.2">
      <c r="A50" s="163">
        <v>514</v>
      </c>
      <c r="B50" s="163" t="s">
        <v>249</v>
      </c>
      <c r="C50" s="337"/>
      <c r="D50" s="337"/>
      <c r="E50" s="205" t="s">
        <v>64</v>
      </c>
      <c r="F50" s="210">
        <v>2.88</v>
      </c>
      <c r="G50" s="210">
        <v>2.4300000000000002</v>
      </c>
      <c r="H50" s="210">
        <v>14.31</v>
      </c>
      <c r="I50" s="210">
        <v>71.099999999999994</v>
      </c>
      <c r="J50" s="280">
        <v>3.5999999999999997E-2</v>
      </c>
      <c r="K50" s="210">
        <v>1.17</v>
      </c>
      <c r="L50" s="210">
        <v>113.4</v>
      </c>
      <c r="M50" s="210">
        <v>0.09</v>
      </c>
    </row>
    <row r="51" spans="1:13" x14ac:dyDescent="0.2">
      <c r="A51" s="163"/>
      <c r="B51" s="215" t="s">
        <v>78</v>
      </c>
      <c r="C51" s="213">
        <v>1.8E-3</v>
      </c>
      <c r="D51" s="213">
        <v>1.8E-3</v>
      </c>
      <c r="E51" s="209"/>
      <c r="F51" s="210"/>
      <c r="G51" s="210"/>
      <c r="H51" s="210"/>
      <c r="I51" s="210"/>
      <c r="J51" s="210"/>
      <c r="K51" s="210"/>
      <c r="L51" s="210"/>
      <c r="M51" s="210"/>
    </row>
    <row r="52" spans="1:13" x14ac:dyDescent="0.2">
      <c r="A52" s="163"/>
      <c r="B52" s="217" t="s">
        <v>77</v>
      </c>
      <c r="C52" s="207">
        <v>0.09</v>
      </c>
      <c r="D52" s="207">
        <v>0.09</v>
      </c>
      <c r="E52" s="209"/>
      <c r="F52" s="210"/>
      <c r="G52" s="210"/>
      <c r="H52" s="210"/>
      <c r="I52" s="210"/>
      <c r="J52" s="210"/>
      <c r="K52" s="210"/>
      <c r="L52" s="210"/>
      <c r="M52" s="210"/>
    </row>
    <row r="53" spans="1:13" x14ac:dyDescent="0.2">
      <c r="A53" s="163"/>
      <c r="B53" s="217" t="s">
        <v>28</v>
      </c>
      <c r="C53" s="337">
        <v>8.9999999999999993E-3</v>
      </c>
      <c r="D53" s="337">
        <v>8.9999999999999993E-3</v>
      </c>
      <c r="E53" s="205"/>
      <c r="F53" s="210"/>
      <c r="G53" s="210"/>
      <c r="H53" s="210"/>
      <c r="I53" s="210"/>
      <c r="J53" s="210"/>
      <c r="K53" s="210"/>
      <c r="L53" s="210"/>
      <c r="M53" s="210"/>
    </row>
    <row r="54" spans="1:13" x14ac:dyDescent="0.2">
      <c r="A54" s="163"/>
      <c r="B54" s="220" t="s">
        <v>24</v>
      </c>
      <c r="C54" s="337"/>
      <c r="D54" s="337"/>
      <c r="E54" s="206"/>
      <c r="F54" s="291">
        <f t="shared" ref="F54:M54" si="0">SUM(F5:F53)</f>
        <v>46.572000000000003</v>
      </c>
      <c r="G54" s="291">
        <f t="shared" si="0"/>
        <v>51.329000000000001</v>
      </c>
      <c r="H54" s="281">
        <f t="shared" si="0"/>
        <v>231.73099999999999</v>
      </c>
      <c r="I54" s="291">
        <f t="shared" si="0"/>
        <v>1563.36</v>
      </c>
      <c r="J54" s="281">
        <f t="shared" si="0"/>
        <v>0.81650000000000011</v>
      </c>
      <c r="K54" s="281">
        <f t="shared" si="0"/>
        <v>44.911000000000001</v>
      </c>
      <c r="L54" s="291">
        <f t="shared" si="0"/>
        <v>421.54999999999995</v>
      </c>
      <c r="M54" s="281">
        <f t="shared" si="0"/>
        <v>12.85</v>
      </c>
    </row>
  </sheetData>
  <mergeCells count="12">
    <mergeCell ref="G1:G2"/>
    <mergeCell ref="H1:H2"/>
    <mergeCell ref="I1:I2"/>
    <mergeCell ref="J1:K1"/>
    <mergeCell ref="L1:M1"/>
    <mergeCell ref="E1:E2"/>
    <mergeCell ref="F1:F2"/>
    <mergeCell ref="B10:C10"/>
    <mergeCell ref="A1:A2"/>
    <mergeCell ref="B1:B2"/>
    <mergeCell ref="C1:C2"/>
    <mergeCell ref="D1:D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34" workbookViewId="0">
      <selection activeCell="B9" sqref="B9"/>
    </sheetView>
  </sheetViews>
  <sheetFormatPr defaultRowHeight="12.75" x14ac:dyDescent="0.2"/>
  <cols>
    <col min="1" max="1" width="5" customWidth="1"/>
    <col min="2" max="2" width="31.42578125" customWidth="1"/>
  </cols>
  <sheetData>
    <row r="1" spans="1:13" x14ac:dyDescent="0.2">
      <c r="A1" s="372" t="s">
        <v>0</v>
      </c>
      <c r="B1" s="373" t="s">
        <v>1</v>
      </c>
      <c r="C1" s="374" t="s">
        <v>2</v>
      </c>
      <c r="D1" s="427" t="s">
        <v>337</v>
      </c>
      <c r="E1" s="375" t="s">
        <v>3</v>
      </c>
      <c r="F1" s="370" t="s">
        <v>4</v>
      </c>
      <c r="G1" s="370" t="s">
        <v>5</v>
      </c>
      <c r="H1" s="370" t="s">
        <v>6</v>
      </c>
      <c r="I1" s="370" t="s">
        <v>7</v>
      </c>
      <c r="J1" s="370" t="s">
        <v>8</v>
      </c>
      <c r="K1" s="370"/>
      <c r="L1" s="370" t="s">
        <v>9</v>
      </c>
      <c r="M1" s="370"/>
    </row>
    <row r="2" spans="1:13" x14ac:dyDescent="0.2">
      <c r="A2" s="418"/>
      <c r="B2" s="419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49" t="s">
        <v>69</v>
      </c>
    </row>
    <row r="3" spans="1:13" ht="15.75" x14ac:dyDescent="0.25">
      <c r="A3" s="223"/>
      <c r="B3" s="224" t="s">
        <v>146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3" x14ac:dyDescent="0.2">
      <c r="A4" s="163"/>
      <c r="B4" s="251" t="s">
        <v>108</v>
      </c>
      <c r="C4" s="208"/>
      <c r="D4" s="208"/>
      <c r="E4" s="201"/>
      <c r="F4" s="210"/>
      <c r="G4" s="210"/>
      <c r="H4" s="210"/>
      <c r="I4" s="210"/>
      <c r="J4" s="210"/>
      <c r="K4" s="210"/>
      <c r="L4" s="210"/>
      <c r="M4" s="210"/>
    </row>
    <row r="5" spans="1:13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171</v>
      </c>
      <c r="B7" s="202" t="s">
        <v>173</v>
      </c>
      <c r="C7" s="207"/>
      <c r="D7" s="207"/>
      <c r="E7" s="205" t="s">
        <v>15</v>
      </c>
      <c r="F7" s="210">
        <v>5.7</v>
      </c>
      <c r="G7" s="210">
        <v>5.26</v>
      </c>
      <c r="H7" s="210">
        <v>18.98</v>
      </c>
      <c r="I7" s="210">
        <v>146</v>
      </c>
      <c r="J7" s="280">
        <v>7.5999999999999998E-2</v>
      </c>
      <c r="K7" s="210">
        <v>0.92</v>
      </c>
      <c r="L7" s="210">
        <v>164.4</v>
      </c>
      <c r="M7" s="210">
        <v>0.36</v>
      </c>
    </row>
    <row r="8" spans="1:13" x14ac:dyDescent="0.2">
      <c r="A8" s="163"/>
      <c r="B8" s="215" t="s">
        <v>77</v>
      </c>
      <c r="C8" s="208">
        <v>0.14000000000000001</v>
      </c>
      <c r="D8" s="208">
        <v>0.14000000000000001</v>
      </c>
      <c r="E8" s="209"/>
      <c r="F8" s="210"/>
      <c r="G8" s="210"/>
      <c r="H8" s="210"/>
      <c r="I8" s="210"/>
      <c r="J8" s="210"/>
      <c r="K8" s="233"/>
      <c r="L8" s="210"/>
      <c r="M8" s="210"/>
    </row>
    <row r="9" spans="1:13" x14ac:dyDescent="0.2">
      <c r="A9" s="163"/>
      <c r="B9" s="215" t="s">
        <v>62</v>
      </c>
      <c r="C9" s="208">
        <v>2E-3</v>
      </c>
      <c r="D9" s="208">
        <v>2E-3</v>
      </c>
      <c r="E9" s="209"/>
      <c r="F9" s="210"/>
      <c r="G9" s="210"/>
      <c r="H9" s="210"/>
      <c r="I9" s="210"/>
      <c r="J9" s="210"/>
      <c r="K9" s="233"/>
      <c r="L9" s="210"/>
      <c r="M9" s="210"/>
    </row>
    <row r="10" spans="1:13" x14ac:dyDescent="0.2">
      <c r="A10" s="163"/>
      <c r="B10" s="215" t="s">
        <v>28</v>
      </c>
      <c r="C10" s="208">
        <v>1.6000000000000001E-3</v>
      </c>
      <c r="D10" s="208">
        <v>1.6000000000000001E-3</v>
      </c>
      <c r="E10" s="209"/>
      <c r="F10" s="210"/>
      <c r="G10" s="210"/>
      <c r="H10" s="210"/>
      <c r="I10" s="210"/>
      <c r="J10" s="210"/>
      <c r="K10" s="233"/>
      <c r="L10" s="210"/>
      <c r="M10" s="210"/>
    </row>
    <row r="11" spans="1:13" x14ac:dyDescent="0.2">
      <c r="A11" s="163"/>
      <c r="B11" s="215" t="s">
        <v>174</v>
      </c>
      <c r="C11" s="208">
        <v>1.4999999999999999E-2</v>
      </c>
      <c r="D11" s="208">
        <v>1.4999999999999999E-2</v>
      </c>
      <c r="E11" s="209"/>
      <c r="F11" s="210"/>
      <c r="G11" s="210"/>
      <c r="H11" s="210"/>
      <c r="I11" s="210"/>
      <c r="J11" s="210"/>
      <c r="K11" s="233"/>
      <c r="L11" s="210"/>
      <c r="M11" s="210"/>
    </row>
    <row r="12" spans="1:13" x14ac:dyDescent="0.2">
      <c r="A12" s="163">
        <v>306</v>
      </c>
      <c r="B12" s="222" t="s">
        <v>359</v>
      </c>
      <c r="E12" s="205" t="s">
        <v>229</v>
      </c>
      <c r="F12" s="206">
        <v>5.0999999999999996</v>
      </c>
      <c r="G12" s="206">
        <v>4.5999999999999996</v>
      </c>
      <c r="H12" s="206">
        <v>0.3</v>
      </c>
      <c r="I12" s="206">
        <v>62</v>
      </c>
      <c r="J12" s="206">
        <v>0.03</v>
      </c>
      <c r="K12" s="206">
        <v>0</v>
      </c>
      <c r="L12" s="206">
        <v>22</v>
      </c>
      <c r="M12" s="333">
        <v>1</v>
      </c>
    </row>
    <row r="13" spans="1:13" x14ac:dyDescent="0.2">
      <c r="A13" s="163"/>
      <c r="B13" s="222"/>
      <c r="C13" s="217" t="s">
        <v>55</v>
      </c>
      <c r="D13" s="204" t="s">
        <v>382</v>
      </c>
      <c r="E13" s="204">
        <v>0.04</v>
      </c>
      <c r="F13" s="206"/>
      <c r="G13" s="206"/>
      <c r="H13" s="206"/>
      <c r="I13" s="206"/>
      <c r="J13" s="206"/>
      <c r="K13" s="206"/>
      <c r="L13" s="206"/>
      <c r="M13" s="333"/>
    </row>
    <row r="14" spans="1:13" x14ac:dyDescent="0.2">
      <c r="A14" s="163">
        <v>507</v>
      </c>
      <c r="B14" s="228" t="s">
        <v>234</v>
      </c>
      <c r="C14" s="208"/>
      <c r="D14" s="208"/>
      <c r="E14" s="209" t="s">
        <v>64</v>
      </c>
      <c r="F14" s="210">
        <v>1.35</v>
      </c>
      <c r="G14" s="210">
        <v>1.17</v>
      </c>
      <c r="H14" s="210">
        <v>14.31</v>
      </c>
      <c r="I14" s="210">
        <v>72.900000000000006</v>
      </c>
      <c r="J14" s="280">
        <v>3.5999999999999997E-2</v>
      </c>
      <c r="K14" s="211">
        <v>1.17</v>
      </c>
      <c r="L14" s="210">
        <v>114.3</v>
      </c>
      <c r="M14" s="210">
        <v>0.36</v>
      </c>
    </row>
    <row r="15" spans="1:13" x14ac:dyDescent="0.2">
      <c r="A15" s="163"/>
      <c r="B15" s="215" t="s">
        <v>184</v>
      </c>
      <c r="C15" s="213">
        <v>8.9999999999999998E-4</v>
      </c>
      <c r="D15" s="213">
        <v>8.9999999999999998E-4</v>
      </c>
      <c r="E15" s="209"/>
      <c r="F15" s="210"/>
      <c r="G15" s="210"/>
      <c r="H15" s="210"/>
      <c r="I15" s="210"/>
      <c r="J15" s="210"/>
      <c r="K15" s="212"/>
      <c r="L15" s="210"/>
      <c r="M15" s="210"/>
    </row>
    <row r="16" spans="1:13" x14ac:dyDescent="0.2">
      <c r="A16" s="163"/>
      <c r="B16" s="215" t="s">
        <v>28</v>
      </c>
      <c r="C16" s="208">
        <v>0.01</v>
      </c>
      <c r="D16" s="208">
        <v>0.01</v>
      </c>
      <c r="E16" s="209"/>
      <c r="F16" s="210"/>
      <c r="G16" s="210"/>
      <c r="H16" s="210"/>
      <c r="I16" s="210"/>
      <c r="J16" s="210"/>
      <c r="K16" s="212"/>
      <c r="L16" s="210"/>
      <c r="M16" s="210"/>
    </row>
    <row r="17" spans="1:18" x14ac:dyDescent="0.2">
      <c r="A17" s="163"/>
      <c r="B17" s="215" t="s">
        <v>77</v>
      </c>
      <c r="C17" s="208">
        <v>4.4999999999999998E-2</v>
      </c>
      <c r="D17" s="208">
        <v>4.4999999999999998E-2</v>
      </c>
      <c r="E17" s="209"/>
      <c r="F17" s="210"/>
      <c r="G17" s="210"/>
      <c r="H17" s="210"/>
      <c r="I17" s="210"/>
      <c r="J17" s="210"/>
      <c r="K17" s="210"/>
      <c r="L17" s="210"/>
      <c r="M17" s="210"/>
    </row>
    <row r="18" spans="1:18" x14ac:dyDescent="0.2">
      <c r="A18" s="228">
        <v>114</v>
      </c>
      <c r="B18" s="222" t="s">
        <v>20</v>
      </c>
      <c r="C18" s="207">
        <v>0.02</v>
      </c>
      <c r="D18" s="207">
        <v>0.02</v>
      </c>
      <c r="E18" s="270" t="s">
        <v>49</v>
      </c>
      <c r="F18" s="242">
        <v>1.52</v>
      </c>
      <c r="G18" s="242">
        <v>0.16</v>
      </c>
      <c r="H18" s="242">
        <v>9.84</v>
      </c>
      <c r="I18" s="242">
        <v>47</v>
      </c>
      <c r="J18" s="278">
        <v>2.1999999999999999E-2</v>
      </c>
      <c r="K18" s="242">
        <v>0</v>
      </c>
      <c r="L18" s="242">
        <v>4</v>
      </c>
      <c r="M18" s="242">
        <v>0.22</v>
      </c>
    </row>
    <row r="19" spans="1:18" x14ac:dyDescent="0.2">
      <c r="A19" s="163">
        <v>608</v>
      </c>
      <c r="B19" s="214" t="s">
        <v>412</v>
      </c>
      <c r="C19" s="208">
        <v>0.04</v>
      </c>
      <c r="D19" s="208">
        <v>0.04</v>
      </c>
      <c r="E19" s="209" t="s">
        <v>229</v>
      </c>
      <c r="F19" s="201">
        <v>2.36</v>
      </c>
      <c r="G19" s="201">
        <v>1.88</v>
      </c>
      <c r="H19" s="201">
        <v>30</v>
      </c>
      <c r="I19" s="201">
        <v>146.4</v>
      </c>
      <c r="J19" s="225">
        <v>3.2000000000000001E-2</v>
      </c>
      <c r="K19" s="201">
        <v>0</v>
      </c>
      <c r="L19" s="201">
        <v>4.4000000000000004</v>
      </c>
      <c r="M19" s="201">
        <v>0.32</v>
      </c>
    </row>
    <row r="20" spans="1:18" x14ac:dyDescent="0.2">
      <c r="A20" s="163">
        <v>534</v>
      </c>
      <c r="B20" s="230" t="s">
        <v>335</v>
      </c>
      <c r="C20" s="208"/>
      <c r="D20" s="208"/>
      <c r="E20" s="209" t="s">
        <v>64</v>
      </c>
      <c r="F20" s="211">
        <v>5.22</v>
      </c>
      <c r="G20" s="211">
        <v>4.5</v>
      </c>
      <c r="H20" s="211">
        <v>8.64</v>
      </c>
      <c r="I20" s="211">
        <v>95.4</v>
      </c>
      <c r="J20" s="225">
        <v>7.1999999999999995E-2</v>
      </c>
      <c r="K20" s="211">
        <v>2.34</v>
      </c>
      <c r="L20" s="211">
        <v>216</v>
      </c>
      <c r="M20" s="211">
        <v>0.18</v>
      </c>
    </row>
    <row r="21" spans="1:18" x14ac:dyDescent="0.2">
      <c r="A21" s="163"/>
      <c r="B21" s="215" t="s">
        <v>77</v>
      </c>
      <c r="C21" s="208">
        <v>0.189</v>
      </c>
      <c r="D21" s="208">
        <v>0.18</v>
      </c>
      <c r="E21" s="209"/>
      <c r="F21" s="211"/>
      <c r="G21" s="211"/>
      <c r="H21" s="211"/>
      <c r="I21" s="211"/>
      <c r="J21" s="211"/>
      <c r="K21" s="211"/>
      <c r="L21" s="211"/>
      <c r="M21" s="211"/>
    </row>
    <row r="22" spans="1:18" x14ac:dyDescent="0.2">
      <c r="A22" s="163"/>
      <c r="B22" s="221" t="s">
        <v>22</v>
      </c>
      <c r="C22" s="208"/>
      <c r="D22" s="208"/>
      <c r="E22" s="205"/>
      <c r="F22" s="210"/>
      <c r="G22" s="210"/>
      <c r="H22" s="210"/>
      <c r="I22" s="210"/>
      <c r="J22" s="210"/>
      <c r="K22" s="210"/>
      <c r="L22" s="210"/>
      <c r="M22" s="210"/>
    </row>
    <row r="23" spans="1:18" x14ac:dyDescent="0.2">
      <c r="A23" s="163">
        <v>124</v>
      </c>
      <c r="B23" s="230" t="s">
        <v>105</v>
      </c>
      <c r="C23" s="227"/>
      <c r="D23" s="227"/>
      <c r="E23" s="286">
        <v>29221</v>
      </c>
      <c r="F23" s="206">
        <v>1.92</v>
      </c>
      <c r="G23" s="206">
        <v>5.68</v>
      </c>
      <c r="H23" s="206">
        <v>8.08</v>
      </c>
      <c r="I23" s="206">
        <v>73.599999999999994</v>
      </c>
      <c r="J23" s="206">
        <v>2.4E-2</v>
      </c>
      <c r="K23" s="206">
        <v>6.32</v>
      </c>
      <c r="L23" s="206">
        <v>35.200000000000003</v>
      </c>
      <c r="M23" s="206">
        <v>1.36</v>
      </c>
    </row>
    <row r="24" spans="1:18" x14ac:dyDescent="0.2">
      <c r="A24" s="163"/>
      <c r="B24" s="231" t="s">
        <v>51</v>
      </c>
      <c r="C24" s="232">
        <v>7.6999999999999999E-2</v>
      </c>
      <c r="D24" s="232">
        <v>0.06</v>
      </c>
      <c r="E24" s="206"/>
      <c r="F24" s="206"/>
      <c r="G24" s="206"/>
      <c r="H24" s="206"/>
      <c r="I24" s="206"/>
      <c r="J24" s="206"/>
      <c r="K24" s="206"/>
      <c r="L24" s="206"/>
      <c r="M24" s="206"/>
      <c r="N24" s="7"/>
      <c r="O24" s="7"/>
      <c r="P24" s="7"/>
      <c r="Q24" s="7"/>
      <c r="R24" s="7"/>
    </row>
    <row r="25" spans="1:18" x14ac:dyDescent="0.2">
      <c r="A25" s="163"/>
      <c r="B25" s="231" t="s">
        <v>33</v>
      </c>
      <c r="C25" s="232">
        <v>1.7000000000000001E-2</v>
      </c>
      <c r="D25" s="232">
        <v>1.4E-2</v>
      </c>
      <c r="E25" s="206"/>
      <c r="F25" s="206"/>
      <c r="G25" s="206"/>
      <c r="H25" s="206"/>
      <c r="I25" s="206"/>
      <c r="J25" s="206"/>
      <c r="K25" s="206"/>
      <c r="L25" s="206"/>
      <c r="M25" s="206"/>
      <c r="N25" s="7"/>
      <c r="O25" s="7"/>
      <c r="P25" s="7"/>
      <c r="Q25" s="7"/>
      <c r="R25" s="7"/>
    </row>
    <row r="26" spans="1:18" x14ac:dyDescent="0.2">
      <c r="A26" s="163"/>
      <c r="B26" s="231" t="s">
        <v>66</v>
      </c>
      <c r="C26" s="232">
        <v>8.9999999999999993E-3</v>
      </c>
      <c r="D26" s="232">
        <v>8.9999999999999993E-3</v>
      </c>
      <c r="E26" s="206"/>
      <c r="F26" s="206"/>
      <c r="G26" s="206"/>
      <c r="H26" s="206"/>
      <c r="I26" s="206"/>
      <c r="J26" s="206"/>
      <c r="K26" s="206"/>
      <c r="L26" s="206"/>
      <c r="M26" s="206"/>
      <c r="N26" s="7"/>
      <c r="O26" s="7"/>
      <c r="P26" s="7"/>
      <c r="Q26" s="7"/>
      <c r="R26" s="7"/>
    </row>
    <row r="27" spans="1:18" x14ac:dyDescent="0.2">
      <c r="A27" s="163"/>
      <c r="B27" s="231" t="s">
        <v>54</v>
      </c>
      <c r="C27" s="232">
        <v>7.0000000000000001E-3</v>
      </c>
      <c r="D27" s="232">
        <v>7.0000000000000001E-3</v>
      </c>
      <c r="E27" s="206"/>
      <c r="F27" s="206"/>
      <c r="G27" s="206"/>
      <c r="H27" s="206"/>
      <c r="I27" s="206"/>
      <c r="J27" s="206"/>
      <c r="K27" s="206"/>
      <c r="L27" s="206"/>
      <c r="M27" s="206"/>
      <c r="N27" s="7"/>
      <c r="O27" s="7"/>
      <c r="P27" s="7"/>
      <c r="Q27" s="7"/>
      <c r="R27" s="7"/>
    </row>
    <row r="28" spans="1:18" x14ac:dyDescent="0.2">
      <c r="A28" s="163">
        <v>160</v>
      </c>
      <c r="B28" s="163" t="s">
        <v>279</v>
      </c>
      <c r="C28" s="208"/>
      <c r="D28" s="208"/>
      <c r="E28" s="209" t="s">
        <v>15</v>
      </c>
      <c r="F28" s="210">
        <v>1.7</v>
      </c>
      <c r="G28" s="210">
        <v>4.08</v>
      </c>
      <c r="H28" s="210">
        <v>11.64</v>
      </c>
      <c r="I28" s="210">
        <v>90</v>
      </c>
      <c r="J28" s="280">
        <v>4.3999999999999997E-2</v>
      </c>
      <c r="K28" s="210">
        <v>7.92</v>
      </c>
      <c r="L28" s="210">
        <v>21</v>
      </c>
      <c r="M28" s="210">
        <v>0.57999999999999996</v>
      </c>
    </row>
    <row r="29" spans="1:18" x14ac:dyDescent="0.2">
      <c r="A29" s="163"/>
      <c r="B29" s="215" t="s">
        <v>88</v>
      </c>
      <c r="C29" s="208">
        <v>0.03</v>
      </c>
      <c r="D29" s="208">
        <v>2.4E-2</v>
      </c>
      <c r="E29" s="209"/>
      <c r="F29" s="210"/>
      <c r="G29" s="210"/>
      <c r="H29" s="210"/>
      <c r="I29" s="210"/>
      <c r="J29" s="210"/>
      <c r="K29" s="210"/>
      <c r="L29" s="210"/>
      <c r="M29" s="210"/>
    </row>
    <row r="30" spans="1:18" x14ac:dyDescent="0.2">
      <c r="A30" s="163"/>
      <c r="B30" s="215" t="s">
        <v>52</v>
      </c>
      <c r="C30" s="208">
        <v>2.7E-2</v>
      </c>
      <c r="D30" s="208">
        <v>0.02</v>
      </c>
      <c r="E30" s="205"/>
      <c r="F30" s="210"/>
      <c r="G30" s="210"/>
      <c r="H30" s="210"/>
      <c r="I30" s="210"/>
      <c r="J30" s="210"/>
      <c r="K30" s="210"/>
      <c r="L30" s="210"/>
      <c r="M30" s="210"/>
    </row>
    <row r="31" spans="1:18" x14ac:dyDescent="0.2">
      <c r="A31" s="163"/>
      <c r="B31" s="215" t="s">
        <v>280</v>
      </c>
      <c r="C31" s="208">
        <v>8.0000000000000002E-3</v>
      </c>
      <c r="D31" s="208">
        <v>8.0000000000000002E-3</v>
      </c>
      <c r="E31" s="209"/>
      <c r="F31" s="210"/>
      <c r="G31" s="210"/>
      <c r="H31" s="210"/>
      <c r="I31" s="210"/>
      <c r="J31" s="210"/>
      <c r="K31" s="210"/>
      <c r="L31" s="210"/>
      <c r="M31" s="210"/>
    </row>
    <row r="32" spans="1:18" x14ac:dyDescent="0.2">
      <c r="A32" s="163"/>
      <c r="B32" s="215" t="s">
        <v>23</v>
      </c>
      <c r="C32" s="208">
        <v>0.01</v>
      </c>
      <c r="D32" s="208">
        <v>8.0000000000000002E-3</v>
      </c>
      <c r="E32" s="209"/>
      <c r="F32" s="210"/>
      <c r="G32" s="210"/>
      <c r="H32" s="210"/>
      <c r="I32" s="210"/>
      <c r="J32" s="210"/>
      <c r="K32" s="210"/>
      <c r="L32" s="210"/>
      <c r="M32" s="210"/>
    </row>
    <row r="33" spans="1:13" x14ac:dyDescent="0.2">
      <c r="A33" s="163"/>
      <c r="B33" s="215" t="s">
        <v>33</v>
      </c>
      <c r="C33" s="208">
        <v>9.5999999999999992E-3</v>
      </c>
      <c r="D33" s="208">
        <v>8.0000000000000002E-3</v>
      </c>
      <c r="E33" s="209"/>
      <c r="F33" s="210"/>
      <c r="G33" s="210"/>
      <c r="H33" s="210"/>
      <c r="I33" s="210"/>
      <c r="J33" s="210"/>
      <c r="K33" s="210"/>
      <c r="L33" s="210"/>
      <c r="M33" s="210"/>
    </row>
    <row r="34" spans="1:13" x14ac:dyDescent="0.2">
      <c r="A34" s="163"/>
      <c r="B34" s="215" t="s">
        <v>54</v>
      </c>
      <c r="C34" s="208">
        <v>4.0000000000000001E-3</v>
      </c>
      <c r="D34" s="208">
        <v>4.0000000000000001E-3</v>
      </c>
      <c r="E34" s="209"/>
      <c r="F34" s="210"/>
      <c r="G34" s="210"/>
      <c r="H34" s="210"/>
      <c r="I34" s="210"/>
      <c r="J34" s="210"/>
      <c r="K34" s="210"/>
      <c r="L34" s="210"/>
      <c r="M34" s="210"/>
    </row>
    <row r="35" spans="1:13" x14ac:dyDescent="0.2">
      <c r="A35" s="163">
        <v>375</v>
      </c>
      <c r="B35" s="163" t="s">
        <v>327</v>
      </c>
      <c r="C35" s="208"/>
      <c r="D35" s="208"/>
      <c r="E35" s="205" t="s">
        <v>64</v>
      </c>
      <c r="F35" s="206">
        <v>13.61</v>
      </c>
      <c r="G35" s="210">
        <v>13.39</v>
      </c>
      <c r="H35" s="206">
        <v>35.42</v>
      </c>
      <c r="I35" s="206">
        <v>316.8</v>
      </c>
      <c r="J35" s="206">
        <v>0.05</v>
      </c>
      <c r="K35" s="206">
        <v>0.28999999999999998</v>
      </c>
      <c r="L35" s="206">
        <v>16.559999999999999</v>
      </c>
      <c r="M35" s="206">
        <v>2.02</v>
      </c>
    </row>
    <row r="36" spans="1:13" x14ac:dyDescent="0.2">
      <c r="A36" s="163"/>
      <c r="B36" s="215" t="s">
        <v>231</v>
      </c>
      <c r="C36" s="208">
        <v>6.0999999999999999E-2</v>
      </c>
      <c r="D36" s="208">
        <v>5.8000000000000003E-2</v>
      </c>
      <c r="E36" s="209"/>
      <c r="F36" s="206"/>
      <c r="G36" s="206"/>
      <c r="H36" s="206"/>
      <c r="I36" s="206"/>
      <c r="J36" s="206"/>
      <c r="K36" s="206"/>
      <c r="L36" s="206"/>
      <c r="M36" s="206"/>
    </row>
    <row r="37" spans="1:13" x14ac:dyDescent="0.2">
      <c r="A37" s="163"/>
      <c r="B37" s="215" t="s">
        <v>23</v>
      </c>
      <c r="C37" s="208">
        <v>2.1999999999999999E-2</v>
      </c>
      <c r="D37" s="208">
        <v>1.7999999999999999E-2</v>
      </c>
      <c r="E37" s="209"/>
      <c r="F37" s="206"/>
      <c r="G37" s="206"/>
      <c r="H37" s="206"/>
      <c r="I37" s="206"/>
      <c r="J37" s="206"/>
      <c r="K37" s="206"/>
      <c r="L37" s="206"/>
      <c r="M37" s="206"/>
    </row>
    <row r="38" spans="1:13" x14ac:dyDescent="0.2">
      <c r="A38" s="163"/>
      <c r="B38" s="215" t="s">
        <v>62</v>
      </c>
      <c r="C38" s="208">
        <v>7.0000000000000001E-3</v>
      </c>
      <c r="D38" s="208">
        <v>7.0000000000000001E-3</v>
      </c>
      <c r="E38" s="209"/>
      <c r="F38" s="206"/>
      <c r="G38" s="206"/>
      <c r="H38" s="206"/>
      <c r="I38" s="206"/>
      <c r="J38" s="206"/>
      <c r="K38" s="206"/>
      <c r="L38" s="206"/>
      <c r="M38" s="206"/>
    </row>
    <row r="39" spans="1:13" x14ac:dyDescent="0.2">
      <c r="A39" s="163"/>
      <c r="B39" s="215" t="s">
        <v>33</v>
      </c>
      <c r="C39" s="208">
        <v>8.0000000000000002E-3</v>
      </c>
      <c r="D39" s="208">
        <v>7.0000000000000001E-3</v>
      </c>
      <c r="E39" s="209"/>
      <c r="F39" s="206"/>
      <c r="G39" s="206"/>
      <c r="H39" s="206"/>
      <c r="I39" s="206"/>
      <c r="J39" s="206"/>
      <c r="K39" s="206"/>
      <c r="L39" s="206"/>
      <c r="M39" s="206"/>
    </row>
    <row r="40" spans="1:13" x14ac:dyDescent="0.2">
      <c r="A40" s="163"/>
      <c r="B40" s="215" t="s">
        <v>56</v>
      </c>
      <c r="C40" s="208">
        <v>4.3999999999999997E-2</v>
      </c>
      <c r="D40" s="208">
        <v>4.3999999999999997E-2</v>
      </c>
      <c r="E40" s="209"/>
      <c r="F40" s="206"/>
      <c r="G40" s="206"/>
      <c r="H40" s="206"/>
      <c r="I40" s="206"/>
      <c r="J40" s="206"/>
      <c r="K40" s="206"/>
      <c r="L40" s="206"/>
      <c r="M40" s="206"/>
    </row>
    <row r="41" spans="1:13" x14ac:dyDescent="0.2">
      <c r="A41" s="163">
        <v>537</v>
      </c>
      <c r="B41" s="290" t="s">
        <v>302</v>
      </c>
      <c r="C41" s="129"/>
      <c r="D41" s="129"/>
      <c r="E41" s="205" t="s">
        <v>64</v>
      </c>
      <c r="F41" s="210">
        <v>0.9</v>
      </c>
      <c r="G41" s="210">
        <v>0.18</v>
      </c>
      <c r="H41" s="210">
        <v>18.18</v>
      </c>
      <c r="I41" s="210">
        <v>82.8</v>
      </c>
      <c r="J41" s="280">
        <v>1.7999999999999999E-2</v>
      </c>
      <c r="K41" s="210">
        <v>3.6</v>
      </c>
      <c r="L41" s="210">
        <v>12.6</v>
      </c>
      <c r="M41" s="210">
        <v>2.52</v>
      </c>
    </row>
    <row r="42" spans="1:13" x14ac:dyDescent="0.2">
      <c r="A42" s="163"/>
      <c r="B42" s="237" t="s">
        <v>413</v>
      </c>
      <c r="C42" s="207">
        <v>0.18</v>
      </c>
      <c r="D42" s="207">
        <v>0.18</v>
      </c>
      <c r="E42" s="205"/>
      <c r="F42" s="210"/>
      <c r="G42" s="210"/>
      <c r="H42" s="210"/>
      <c r="I42" s="210"/>
      <c r="J42" s="280"/>
      <c r="K42" s="210"/>
      <c r="L42" s="210"/>
      <c r="M42" s="210"/>
    </row>
    <row r="43" spans="1:13" x14ac:dyDescent="0.2">
      <c r="A43" s="163">
        <v>114</v>
      </c>
      <c r="B43" s="214" t="s">
        <v>20</v>
      </c>
      <c r="C43" s="208">
        <v>0.02</v>
      </c>
      <c r="D43" s="208">
        <v>0.02</v>
      </c>
      <c r="E43" s="209" t="s">
        <v>49</v>
      </c>
      <c r="F43" s="210">
        <v>1.52</v>
      </c>
      <c r="G43" s="210">
        <v>0.16</v>
      </c>
      <c r="H43" s="210">
        <v>9.84</v>
      </c>
      <c r="I43" s="210">
        <v>47</v>
      </c>
      <c r="J43" s="280">
        <v>2.1999999999999999E-2</v>
      </c>
      <c r="K43" s="210">
        <v>0</v>
      </c>
      <c r="L43" s="210">
        <v>4</v>
      </c>
      <c r="M43" s="210">
        <v>0.22</v>
      </c>
    </row>
    <row r="44" spans="1:13" x14ac:dyDescent="0.2">
      <c r="A44" s="163">
        <v>115</v>
      </c>
      <c r="B44" s="214" t="s">
        <v>19</v>
      </c>
      <c r="C44" s="208">
        <v>0.04</v>
      </c>
      <c r="D44" s="208">
        <v>0.04</v>
      </c>
      <c r="E44" s="205" t="s">
        <v>229</v>
      </c>
      <c r="F44" s="210">
        <v>2.64</v>
      </c>
      <c r="G44" s="210">
        <v>0.48</v>
      </c>
      <c r="H44" s="210">
        <v>13.36</v>
      </c>
      <c r="I44" s="210">
        <v>70</v>
      </c>
      <c r="J44" s="210">
        <v>7.1999999999999995E-2</v>
      </c>
      <c r="K44" s="210">
        <v>0</v>
      </c>
      <c r="L44" s="210">
        <v>14</v>
      </c>
      <c r="M44" s="210">
        <v>1.56</v>
      </c>
    </row>
    <row r="45" spans="1:13" x14ac:dyDescent="0.2">
      <c r="A45" s="163"/>
      <c r="B45" s="216" t="s">
        <v>163</v>
      </c>
      <c r="C45" s="207"/>
      <c r="D45" s="207"/>
      <c r="E45" s="205"/>
      <c r="F45" s="210"/>
      <c r="G45" s="210"/>
      <c r="H45" s="210"/>
      <c r="I45" s="210"/>
      <c r="J45" s="210"/>
      <c r="K45" s="210"/>
      <c r="L45" s="210"/>
      <c r="M45" s="210"/>
    </row>
    <row r="46" spans="1:13" x14ac:dyDescent="0.2">
      <c r="A46" s="163">
        <v>327</v>
      </c>
      <c r="B46" s="214" t="s">
        <v>176</v>
      </c>
      <c r="C46" s="208"/>
      <c r="D46" s="208"/>
      <c r="E46" s="205" t="s">
        <v>18</v>
      </c>
      <c r="F46" s="210">
        <v>16.010000000000002</v>
      </c>
      <c r="G46" s="210">
        <v>12.34</v>
      </c>
      <c r="H46" s="210">
        <v>20.68</v>
      </c>
      <c r="I46" s="210">
        <v>257.45999999999998</v>
      </c>
      <c r="J46" s="210">
        <v>0.06</v>
      </c>
      <c r="K46" s="210">
        <v>0.26700000000000002</v>
      </c>
      <c r="L46" s="210">
        <v>136.72999999999999</v>
      </c>
      <c r="M46" s="210">
        <v>0.67</v>
      </c>
    </row>
    <row r="47" spans="1:13" x14ac:dyDescent="0.2">
      <c r="A47" s="163"/>
      <c r="B47" s="215" t="s">
        <v>41</v>
      </c>
      <c r="C47" s="208">
        <v>0.09</v>
      </c>
      <c r="D47" s="208">
        <v>8.8999999999999996E-2</v>
      </c>
      <c r="E47" s="205"/>
      <c r="F47" s="210"/>
      <c r="G47" s="210"/>
      <c r="H47" s="210"/>
      <c r="I47" s="210"/>
      <c r="J47" s="210"/>
      <c r="K47" s="210"/>
      <c r="L47" s="210"/>
      <c r="M47" s="210"/>
    </row>
    <row r="48" spans="1:13" x14ac:dyDescent="0.2">
      <c r="A48" s="163"/>
      <c r="B48" s="215" t="s">
        <v>60</v>
      </c>
      <c r="C48" s="208">
        <v>7.0000000000000001E-3</v>
      </c>
      <c r="D48" s="208">
        <v>7.0000000000000001E-3</v>
      </c>
      <c r="E48" s="205"/>
      <c r="F48" s="210"/>
      <c r="G48" s="210"/>
      <c r="H48" s="210"/>
      <c r="I48" s="210"/>
      <c r="J48" s="210"/>
      <c r="K48" s="210"/>
      <c r="L48" s="210"/>
      <c r="M48" s="210"/>
    </row>
    <row r="49" spans="1:13" x14ac:dyDescent="0.2">
      <c r="A49" s="163"/>
      <c r="B49" s="215" t="s">
        <v>55</v>
      </c>
      <c r="C49" s="213" t="s">
        <v>376</v>
      </c>
      <c r="D49" s="213">
        <v>2.5000000000000001E-3</v>
      </c>
      <c r="E49" s="205"/>
      <c r="F49" s="210"/>
      <c r="G49" s="210"/>
      <c r="H49" s="210"/>
      <c r="I49" s="210"/>
      <c r="J49" s="210"/>
      <c r="K49" s="210"/>
      <c r="L49" s="210"/>
      <c r="M49" s="210"/>
    </row>
    <row r="50" spans="1:13" x14ac:dyDescent="0.2">
      <c r="A50" s="163"/>
      <c r="B50" s="215" t="s">
        <v>28</v>
      </c>
      <c r="C50" s="208">
        <v>0.01</v>
      </c>
      <c r="D50" s="208">
        <v>0.01</v>
      </c>
      <c r="E50" s="205"/>
      <c r="F50" s="210"/>
      <c r="G50" s="210"/>
      <c r="H50" s="210"/>
      <c r="I50" s="210"/>
      <c r="J50" s="210"/>
      <c r="K50" s="210"/>
      <c r="L50" s="210"/>
      <c r="M50" s="210"/>
    </row>
    <row r="51" spans="1:13" x14ac:dyDescent="0.2">
      <c r="A51" s="163"/>
      <c r="B51" s="215" t="s">
        <v>53</v>
      </c>
      <c r="C51" s="208">
        <v>7.0000000000000001E-3</v>
      </c>
      <c r="D51" s="208">
        <v>7.0000000000000001E-3</v>
      </c>
      <c r="E51" s="205"/>
      <c r="F51" s="210"/>
      <c r="G51" s="210"/>
      <c r="H51" s="210"/>
      <c r="I51" s="210"/>
      <c r="J51" s="210"/>
      <c r="K51" s="210"/>
      <c r="L51" s="210"/>
      <c r="M51" s="210"/>
    </row>
    <row r="52" spans="1:13" x14ac:dyDescent="0.2">
      <c r="A52" s="163"/>
      <c r="B52" s="215" t="s">
        <v>35</v>
      </c>
      <c r="C52" s="208">
        <v>3.0000000000000001E-3</v>
      </c>
      <c r="D52" s="208">
        <v>3.0000000000000001E-3</v>
      </c>
      <c r="E52" s="205"/>
      <c r="F52" s="210"/>
      <c r="G52" s="210"/>
      <c r="H52" s="210"/>
      <c r="I52" s="210"/>
      <c r="J52" s="210"/>
      <c r="K52" s="210"/>
      <c r="L52" s="210"/>
      <c r="M52" s="210"/>
    </row>
    <row r="53" spans="1:13" x14ac:dyDescent="0.2">
      <c r="A53" s="163"/>
      <c r="B53" s="215" t="s">
        <v>62</v>
      </c>
      <c r="C53" s="208">
        <v>1E-3</v>
      </c>
      <c r="D53" s="208">
        <v>1E-3</v>
      </c>
      <c r="E53" s="205"/>
      <c r="F53" s="210"/>
      <c r="G53" s="210"/>
      <c r="H53" s="210"/>
      <c r="I53" s="210"/>
      <c r="J53" s="210"/>
      <c r="K53" s="210"/>
      <c r="L53" s="210"/>
      <c r="M53" s="210"/>
    </row>
    <row r="54" spans="1:13" x14ac:dyDescent="0.2">
      <c r="A54" s="163">
        <v>449</v>
      </c>
      <c r="B54" s="214" t="s">
        <v>312</v>
      </c>
      <c r="C54" s="208"/>
      <c r="D54" s="208"/>
      <c r="E54" s="209" t="s">
        <v>49</v>
      </c>
      <c r="F54" s="206">
        <v>0.3</v>
      </c>
      <c r="G54" s="235">
        <v>2.12</v>
      </c>
      <c r="H54" s="235">
        <v>0.67</v>
      </c>
      <c r="I54" s="235">
        <v>23</v>
      </c>
      <c r="J54" s="235">
        <v>3.0000000000000001E-3</v>
      </c>
      <c r="K54" s="235">
        <v>0.01</v>
      </c>
      <c r="L54" s="235">
        <v>8.5</v>
      </c>
      <c r="M54" s="235">
        <v>0.02</v>
      </c>
    </row>
    <row r="55" spans="1:13" x14ac:dyDescent="0.2">
      <c r="A55" s="163"/>
      <c r="B55" s="215" t="s">
        <v>77</v>
      </c>
      <c r="C55" s="208">
        <v>1.4999999999999999E-2</v>
      </c>
      <c r="D55" s="208">
        <v>1.4999999999999999E-2</v>
      </c>
      <c r="E55" s="209"/>
      <c r="F55" s="206"/>
      <c r="G55" s="235"/>
      <c r="H55" s="235"/>
      <c r="I55" s="235"/>
      <c r="J55" s="235"/>
      <c r="K55" s="235"/>
      <c r="L55" s="235"/>
      <c r="M55" s="235"/>
    </row>
    <row r="56" spans="1:13" x14ac:dyDescent="0.2">
      <c r="A56" s="163"/>
      <c r="B56" s="215" t="s">
        <v>53</v>
      </c>
      <c r="C56" s="213">
        <v>8.0000000000000004E-4</v>
      </c>
      <c r="D56" s="213">
        <v>8.0000000000000004E-4</v>
      </c>
      <c r="E56" s="209"/>
      <c r="F56" s="206"/>
      <c r="G56" s="235"/>
      <c r="H56" s="235"/>
      <c r="I56" s="235"/>
      <c r="J56" s="235"/>
      <c r="K56" s="235"/>
      <c r="L56" s="235"/>
      <c r="M56" s="235"/>
    </row>
    <row r="57" spans="1:13" x14ac:dyDescent="0.2">
      <c r="A57" s="163"/>
      <c r="B57" s="215" t="s">
        <v>62</v>
      </c>
      <c r="C57" s="213">
        <v>8.0000000000000004E-4</v>
      </c>
      <c r="D57" s="213">
        <v>8.0000000000000004E-4</v>
      </c>
      <c r="E57" s="205"/>
      <c r="F57" s="206"/>
      <c r="G57" s="206"/>
      <c r="H57" s="206"/>
      <c r="I57" s="206"/>
      <c r="J57" s="206"/>
      <c r="K57" s="206"/>
      <c r="L57" s="206"/>
      <c r="M57" s="206"/>
    </row>
    <row r="58" spans="1:13" x14ac:dyDescent="0.2">
      <c r="A58" s="163"/>
      <c r="B58" s="215" t="s">
        <v>28</v>
      </c>
      <c r="C58" s="208">
        <v>2E-3</v>
      </c>
      <c r="D58" s="208">
        <v>2E-3</v>
      </c>
      <c r="E58" s="209"/>
      <c r="F58" s="206"/>
      <c r="G58" s="206"/>
      <c r="H58" s="206"/>
      <c r="I58" s="206"/>
      <c r="J58" s="206"/>
      <c r="K58" s="206"/>
      <c r="L58" s="206"/>
      <c r="M58" s="206"/>
    </row>
    <row r="59" spans="1:13" x14ac:dyDescent="0.2">
      <c r="A59" s="163">
        <v>535</v>
      </c>
      <c r="B59" s="230" t="s">
        <v>91</v>
      </c>
      <c r="C59" s="208"/>
      <c r="D59" s="208"/>
      <c r="E59" s="209" t="s">
        <v>64</v>
      </c>
      <c r="F59" s="210">
        <v>5.22</v>
      </c>
      <c r="G59" s="210">
        <v>4.5</v>
      </c>
      <c r="H59" s="210">
        <v>7.2</v>
      </c>
      <c r="I59" s="210">
        <v>90</v>
      </c>
      <c r="J59" s="280">
        <v>7.1999999999999995E-2</v>
      </c>
      <c r="K59" s="210">
        <v>1.26</v>
      </c>
      <c r="L59" s="210">
        <v>216</v>
      </c>
      <c r="M59" s="210">
        <v>0.18</v>
      </c>
    </row>
    <row r="60" spans="1:13" x14ac:dyDescent="0.2">
      <c r="A60" s="163"/>
      <c r="B60" s="215" t="s">
        <v>414</v>
      </c>
      <c r="C60" s="208">
        <v>0.184</v>
      </c>
      <c r="D60" s="208">
        <v>0.18</v>
      </c>
      <c r="E60" s="205"/>
      <c r="F60" s="210"/>
      <c r="G60" s="210"/>
      <c r="H60" s="210"/>
      <c r="I60" s="210"/>
      <c r="J60" s="210"/>
      <c r="K60" s="210"/>
      <c r="L60" s="210"/>
      <c r="M60" s="210"/>
    </row>
    <row r="61" spans="1:13" x14ac:dyDescent="0.2">
      <c r="A61" s="433" t="s">
        <v>31</v>
      </c>
      <c r="B61" s="434"/>
      <c r="C61" s="430"/>
      <c r="D61" s="431"/>
      <c r="E61" s="432"/>
      <c r="F61" s="332">
        <f t="shared" ref="F61:M61" si="0">SUM(F5:F60)</f>
        <v>65.070000000000007</v>
      </c>
      <c r="G61" s="332">
        <f t="shared" si="0"/>
        <v>60.499999999999993</v>
      </c>
      <c r="H61" s="332">
        <f t="shared" si="0"/>
        <v>211.73999999999998</v>
      </c>
      <c r="I61" s="332">
        <f t="shared" si="0"/>
        <v>1638.86</v>
      </c>
      <c r="J61" s="332">
        <f t="shared" si="0"/>
        <v>0.71299999999999986</v>
      </c>
      <c r="K61" s="332">
        <f t="shared" si="0"/>
        <v>28.097000000000005</v>
      </c>
      <c r="L61" s="332">
        <f t="shared" si="0"/>
        <v>990.17</v>
      </c>
      <c r="M61" s="332">
        <f t="shared" si="0"/>
        <v>11.57</v>
      </c>
    </row>
  </sheetData>
  <mergeCells count="13">
    <mergeCell ref="L1:M1"/>
    <mergeCell ref="A1:A2"/>
    <mergeCell ref="B1:B2"/>
    <mergeCell ref="C1:C2"/>
    <mergeCell ref="E1:E2"/>
    <mergeCell ref="F1:F2"/>
    <mergeCell ref="G1:G2"/>
    <mergeCell ref="J1:K1"/>
    <mergeCell ref="C61:E61"/>
    <mergeCell ref="A61:B61"/>
    <mergeCell ref="D1:D2"/>
    <mergeCell ref="H1:H2"/>
    <mergeCell ref="I1:I2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18:E19 E43:E44 E54 E5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34" workbookViewId="0">
      <selection activeCell="A45" sqref="A45"/>
    </sheetView>
  </sheetViews>
  <sheetFormatPr defaultRowHeight="12.75" x14ac:dyDescent="0.2"/>
  <cols>
    <col min="1" max="1" width="5.28515625" customWidth="1"/>
    <col min="2" max="2" width="33.5703125" customWidth="1"/>
    <col min="10" max="11" width="10.140625" customWidth="1"/>
    <col min="12" max="12" width="10.5703125" customWidth="1"/>
    <col min="13" max="13" width="9.85546875" customWidth="1"/>
  </cols>
  <sheetData>
    <row r="1" spans="1:18" x14ac:dyDescent="0.2">
      <c r="A1" s="361" t="s">
        <v>0</v>
      </c>
      <c r="B1" s="363" t="s">
        <v>1</v>
      </c>
      <c r="C1" s="365" t="s">
        <v>2</v>
      </c>
      <c r="D1" s="423" t="s">
        <v>337</v>
      </c>
      <c r="E1" s="367" t="s">
        <v>3</v>
      </c>
      <c r="F1" s="359" t="s">
        <v>4</v>
      </c>
      <c r="G1" s="359" t="s">
        <v>5</v>
      </c>
      <c r="H1" s="359" t="s">
        <v>6</v>
      </c>
      <c r="I1" s="359" t="s">
        <v>7</v>
      </c>
      <c r="J1" s="359" t="s">
        <v>8</v>
      </c>
      <c r="K1" s="359"/>
      <c r="L1" s="359" t="s">
        <v>9</v>
      </c>
      <c r="M1" s="359"/>
    </row>
    <row r="2" spans="1:18" x14ac:dyDescent="0.2">
      <c r="A2" s="418"/>
      <c r="B2" s="419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49" t="s">
        <v>69</v>
      </c>
    </row>
    <row r="3" spans="1:18" ht="15.75" x14ac:dyDescent="0.25">
      <c r="A3" s="223"/>
      <c r="B3" s="224" t="s">
        <v>145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8" x14ac:dyDescent="0.2">
      <c r="A4" s="163"/>
      <c r="B4" s="258" t="s">
        <v>108</v>
      </c>
      <c r="C4" s="208"/>
      <c r="D4" s="208"/>
      <c r="E4" s="201"/>
      <c r="F4" s="210"/>
      <c r="G4" s="210"/>
      <c r="H4" s="210"/>
      <c r="I4" s="210"/>
      <c r="J4" s="210"/>
      <c r="K4" s="210"/>
      <c r="L4" s="210"/>
      <c r="M4" s="210"/>
    </row>
    <row r="5" spans="1:18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8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8" x14ac:dyDescent="0.2">
      <c r="A7" s="163">
        <v>97</v>
      </c>
      <c r="B7" s="214" t="s">
        <v>381</v>
      </c>
      <c r="C7" s="208"/>
      <c r="D7" s="272"/>
      <c r="E7" s="247" t="s">
        <v>340</v>
      </c>
      <c r="F7" s="206">
        <v>4.7</v>
      </c>
      <c r="G7" s="206">
        <v>7.61</v>
      </c>
      <c r="H7" s="206">
        <v>6.69</v>
      </c>
      <c r="I7" s="206">
        <v>115.62</v>
      </c>
      <c r="J7" s="206">
        <v>1.9E-2</v>
      </c>
      <c r="K7" s="206">
        <v>9.4E-2</v>
      </c>
      <c r="L7" s="206">
        <v>128.78</v>
      </c>
      <c r="M7" s="206">
        <v>0.28000000000000003</v>
      </c>
    </row>
    <row r="8" spans="1:18" x14ac:dyDescent="0.2">
      <c r="A8" s="163"/>
      <c r="B8" s="215" t="s">
        <v>85</v>
      </c>
      <c r="C8" s="208">
        <v>1.2999999999999999E-2</v>
      </c>
      <c r="D8" s="208">
        <v>1.2999999999999999E-2</v>
      </c>
      <c r="E8" s="246"/>
      <c r="F8" s="206"/>
      <c r="G8" s="206"/>
      <c r="H8" s="206"/>
      <c r="I8" s="206"/>
      <c r="J8" s="206"/>
      <c r="K8" s="206"/>
      <c r="L8" s="206"/>
      <c r="M8" s="206"/>
    </row>
    <row r="9" spans="1:18" x14ac:dyDescent="0.2">
      <c r="A9" s="163"/>
      <c r="B9" s="215" t="s">
        <v>62</v>
      </c>
      <c r="C9" s="208">
        <v>5.0000000000000001E-3</v>
      </c>
      <c r="D9" s="208">
        <v>5.0000000000000001E-3</v>
      </c>
      <c r="E9" s="246"/>
      <c r="F9" s="206"/>
      <c r="G9" s="206"/>
      <c r="H9" s="206"/>
      <c r="I9" s="206"/>
      <c r="J9" s="206"/>
      <c r="K9" s="206"/>
      <c r="L9" s="206"/>
      <c r="M9" s="206"/>
    </row>
    <row r="10" spans="1:18" x14ac:dyDescent="0.2">
      <c r="A10" s="163"/>
      <c r="B10" s="217" t="s">
        <v>44</v>
      </c>
      <c r="C10" s="208">
        <v>1.4999999999999999E-2</v>
      </c>
      <c r="D10" s="208">
        <v>1.4999999999999999E-2</v>
      </c>
      <c r="E10" s="247"/>
      <c r="F10" s="206"/>
      <c r="G10" s="206"/>
      <c r="H10" s="206"/>
      <c r="I10" s="206"/>
      <c r="J10" s="206"/>
      <c r="K10" s="206"/>
      <c r="L10" s="206"/>
      <c r="M10" s="206"/>
    </row>
    <row r="11" spans="1:18" x14ac:dyDescent="0.2">
      <c r="A11" s="163">
        <v>259</v>
      </c>
      <c r="B11" s="258" t="s">
        <v>239</v>
      </c>
      <c r="C11" s="208"/>
      <c r="D11" s="208"/>
      <c r="E11" s="205" t="s">
        <v>15</v>
      </c>
      <c r="F11" s="206">
        <v>6.28</v>
      </c>
      <c r="G11" s="206">
        <v>11.82</v>
      </c>
      <c r="H11" s="206">
        <v>37</v>
      </c>
      <c r="I11" s="206">
        <v>279.39999999999998</v>
      </c>
      <c r="J11" s="206">
        <v>0.06</v>
      </c>
      <c r="K11" s="206">
        <v>1.42</v>
      </c>
      <c r="L11" s="206">
        <v>131</v>
      </c>
      <c r="M11" s="206">
        <v>0.56000000000000005</v>
      </c>
    </row>
    <row r="12" spans="1:18" x14ac:dyDescent="0.2">
      <c r="A12" s="163"/>
      <c r="B12" s="217" t="s">
        <v>77</v>
      </c>
      <c r="C12" s="208">
        <v>0.11</v>
      </c>
      <c r="D12" s="208">
        <v>0.11</v>
      </c>
      <c r="E12" s="209"/>
      <c r="F12" s="206"/>
      <c r="G12" s="206"/>
      <c r="H12" s="206"/>
      <c r="I12" s="206"/>
      <c r="J12" s="206"/>
      <c r="K12" s="206"/>
      <c r="L12" s="206"/>
      <c r="M12" s="206"/>
      <c r="N12" s="7"/>
      <c r="O12" s="7"/>
      <c r="P12" s="7"/>
      <c r="Q12" s="7"/>
      <c r="R12" s="7"/>
    </row>
    <row r="13" spans="1:18" x14ac:dyDescent="0.2">
      <c r="A13" s="163"/>
      <c r="B13" s="217" t="s">
        <v>56</v>
      </c>
      <c r="C13" s="208">
        <v>4.3999999999999997E-2</v>
      </c>
      <c r="D13" s="208">
        <v>4.3999999999999997E-2</v>
      </c>
      <c r="E13" s="209"/>
      <c r="F13" s="206"/>
      <c r="G13" s="206"/>
      <c r="H13" s="206"/>
      <c r="I13" s="206"/>
      <c r="J13" s="206"/>
      <c r="K13" s="206"/>
      <c r="L13" s="206"/>
      <c r="M13" s="206"/>
      <c r="N13" s="7"/>
      <c r="O13" s="7"/>
      <c r="P13" s="7"/>
      <c r="Q13" s="7"/>
      <c r="R13" s="7"/>
    </row>
    <row r="14" spans="1:18" x14ac:dyDescent="0.2">
      <c r="A14" s="163"/>
      <c r="B14" s="215" t="s">
        <v>62</v>
      </c>
      <c r="C14" s="341">
        <v>5.0000000000000001E-3</v>
      </c>
      <c r="D14" s="341">
        <v>5.0000000000000001E-3</v>
      </c>
      <c r="E14" s="209"/>
      <c r="F14" s="206"/>
      <c r="G14" s="206"/>
      <c r="H14" s="206"/>
      <c r="I14" s="206"/>
      <c r="J14" s="206"/>
      <c r="K14" s="206"/>
      <c r="L14" s="206"/>
      <c r="M14" s="206"/>
      <c r="N14" s="7"/>
      <c r="O14" s="7"/>
      <c r="P14" s="7"/>
      <c r="Q14" s="7"/>
      <c r="R14" s="7"/>
    </row>
    <row r="15" spans="1:18" x14ac:dyDescent="0.2">
      <c r="A15" s="163">
        <v>514</v>
      </c>
      <c r="B15" s="163" t="s">
        <v>249</v>
      </c>
      <c r="C15" s="208"/>
      <c r="D15" s="208"/>
      <c r="E15" s="205" t="s">
        <v>64</v>
      </c>
      <c r="F15" s="210">
        <v>2.88</v>
      </c>
      <c r="G15" s="210">
        <v>2.4300000000000002</v>
      </c>
      <c r="H15" s="210">
        <v>14.31</v>
      </c>
      <c r="I15" s="210">
        <v>71.099999999999994</v>
      </c>
      <c r="J15" s="280">
        <v>3.5999999999999997E-2</v>
      </c>
      <c r="K15" s="210">
        <v>1.17</v>
      </c>
      <c r="L15" s="210">
        <v>113.4</v>
      </c>
      <c r="M15" s="210">
        <v>0.09</v>
      </c>
    </row>
    <row r="16" spans="1:18" x14ac:dyDescent="0.2">
      <c r="A16" s="163"/>
      <c r="B16" s="215" t="s">
        <v>78</v>
      </c>
      <c r="C16" s="213">
        <v>1.8E-3</v>
      </c>
      <c r="D16" s="213">
        <v>1.8E-3</v>
      </c>
      <c r="E16" s="209"/>
      <c r="F16" s="210"/>
      <c r="G16" s="210"/>
      <c r="H16" s="210"/>
      <c r="I16" s="210"/>
      <c r="J16" s="210"/>
      <c r="K16" s="210"/>
      <c r="L16" s="210"/>
      <c r="M16" s="210"/>
    </row>
    <row r="17" spans="1:13" x14ac:dyDescent="0.2">
      <c r="A17" s="163"/>
      <c r="B17" s="217" t="s">
        <v>77</v>
      </c>
      <c r="C17" s="207">
        <v>0.09</v>
      </c>
      <c r="D17" s="207">
        <v>0.09</v>
      </c>
      <c r="E17" s="209"/>
      <c r="F17" s="210"/>
      <c r="G17" s="210"/>
      <c r="H17" s="210"/>
      <c r="I17" s="210"/>
      <c r="J17" s="210"/>
      <c r="K17" s="210"/>
      <c r="L17" s="210"/>
      <c r="M17" s="210"/>
    </row>
    <row r="18" spans="1:13" x14ac:dyDescent="0.2">
      <c r="A18" s="163"/>
      <c r="B18" s="217" t="s">
        <v>28</v>
      </c>
      <c r="C18" s="208">
        <v>8.9999999999999993E-3</v>
      </c>
      <c r="D18" s="208">
        <v>8.9999999999999993E-3</v>
      </c>
      <c r="E18" s="205"/>
      <c r="F18" s="210"/>
      <c r="G18" s="210"/>
      <c r="H18" s="210"/>
      <c r="I18" s="210"/>
      <c r="J18" s="210"/>
      <c r="K18" s="210"/>
      <c r="L18" s="210"/>
      <c r="M18" s="210"/>
    </row>
    <row r="19" spans="1:13" x14ac:dyDescent="0.2">
      <c r="A19" s="163">
        <v>114</v>
      </c>
      <c r="B19" s="214" t="s">
        <v>20</v>
      </c>
      <c r="C19" s="208">
        <v>0.02</v>
      </c>
      <c r="D19" s="208">
        <v>0.02</v>
      </c>
      <c r="E19" s="209" t="s">
        <v>49</v>
      </c>
      <c r="F19" s="210">
        <v>1.52</v>
      </c>
      <c r="G19" s="210">
        <v>0.16</v>
      </c>
      <c r="H19" s="210">
        <v>9.84</v>
      </c>
      <c r="I19" s="210">
        <v>47</v>
      </c>
      <c r="J19" s="280">
        <v>2.1999999999999999E-2</v>
      </c>
      <c r="K19" s="210">
        <v>0</v>
      </c>
      <c r="L19" s="210">
        <v>4</v>
      </c>
      <c r="M19" s="210">
        <v>0.22</v>
      </c>
    </row>
    <row r="20" spans="1:13" x14ac:dyDescent="0.2">
      <c r="A20" s="163">
        <v>118</v>
      </c>
      <c r="B20" s="239" t="s">
        <v>415</v>
      </c>
      <c r="C20" s="207">
        <v>0.14899999999999999</v>
      </c>
      <c r="D20" s="207">
        <v>0.13300000000000001</v>
      </c>
      <c r="E20" s="205" t="s">
        <v>297</v>
      </c>
      <c r="F20" s="210">
        <v>0.53200000000000003</v>
      </c>
      <c r="G20" s="210">
        <v>0.53200000000000003</v>
      </c>
      <c r="H20" s="210">
        <v>13.03</v>
      </c>
      <c r="I20" s="210">
        <v>62.51</v>
      </c>
      <c r="J20" s="206">
        <v>0.04</v>
      </c>
      <c r="K20" s="206">
        <v>13.3</v>
      </c>
      <c r="L20" s="206">
        <v>21.28</v>
      </c>
      <c r="M20" s="206">
        <v>2.93</v>
      </c>
    </row>
    <row r="21" spans="1:13" x14ac:dyDescent="0.2">
      <c r="A21" s="163"/>
      <c r="B21" s="216" t="s">
        <v>73</v>
      </c>
      <c r="C21" s="208"/>
      <c r="D21" s="208"/>
      <c r="E21" s="209"/>
      <c r="F21" s="210"/>
      <c r="G21" s="210"/>
      <c r="H21" s="210"/>
      <c r="I21" s="210"/>
      <c r="J21" s="210"/>
      <c r="K21" s="210"/>
      <c r="L21" s="210"/>
      <c r="M21" s="210"/>
    </row>
    <row r="22" spans="1:13" x14ac:dyDescent="0.2">
      <c r="A22" s="163"/>
      <c r="B22" s="202" t="s">
        <v>149</v>
      </c>
      <c r="C22" s="207">
        <v>0.09</v>
      </c>
      <c r="D22" s="207">
        <v>0.06</v>
      </c>
      <c r="E22" s="205" t="s">
        <v>14</v>
      </c>
      <c r="F22" s="210">
        <v>13.8</v>
      </c>
      <c r="G22" s="210">
        <v>0.72</v>
      </c>
      <c r="H22" s="210">
        <v>31.98</v>
      </c>
      <c r="I22" s="210">
        <v>181.62</v>
      </c>
      <c r="J22" s="210">
        <v>0.48</v>
      </c>
      <c r="K22" s="210">
        <v>0</v>
      </c>
      <c r="L22" s="206">
        <v>69</v>
      </c>
      <c r="M22" s="206">
        <v>5.64</v>
      </c>
    </row>
    <row r="23" spans="1:13" x14ac:dyDescent="0.2">
      <c r="A23" s="163">
        <v>138</v>
      </c>
      <c r="B23" s="228" t="s">
        <v>260</v>
      </c>
      <c r="C23" s="207"/>
      <c r="D23" s="207"/>
      <c r="E23" s="205" t="s">
        <v>324</v>
      </c>
      <c r="F23" s="210">
        <v>1.48</v>
      </c>
      <c r="G23" s="210">
        <v>4.0599999999999996</v>
      </c>
      <c r="H23" s="210">
        <v>11.28</v>
      </c>
      <c r="I23" s="210">
        <v>87.6</v>
      </c>
      <c r="J23" s="280">
        <v>7.1999999999999995E-2</v>
      </c>
      <c r="K23" s="210">
        <v>8.08</v>
      </c>
      <c r="L23" s="210">
        <v>16.2</v>
      </c>
      <c r="M23" s="210">
        <v>0.76</v>
      </c>
    </row>
    <row r="24" spans="1:13" x14ac:dyDescent="0.2">
      <c r="A24" s="163"/>
      <c r="B24" s="231" t="s">
        <v>52</v>
      </c>
      <c r="C24" s="232">
        <v>0.08</v>
      </c>
      <c r="D24" s="232">
        <v>0.06</v>
      </c>
      <c r="E24" s="201"/>
      <c r="F24" s="210"/>
      <c r="G24" s="210"/>
      <c r="H24" s="210"/>
      <c r="I24" s="210"/>
      <c r="J24" s="210"/>
      <c r="K24" s="233"/>
      <c r="L24" s="210"/>
      <c r="M24" s="210"/>
    </row>
    <row r="25" spans="1:13" x14ac:dyDescent="0.2">
      <c r="A25" s="163"/>
      <c r="B25" s="231" t="s">
        <v>256</v>
      </c>
      <c r="C25" s="208">
        <v>1.2999999999999999E-2</v>
      </c>
      <c r="D25" s="208">
        <v>1.2E-2</v>
      </c>
      <c r="E25" s="205"/>
      <c r="F25" s="210"/>
      <c r="G25" s="210"/>
      <c r="H25" s="210"/>
      <c r="I25" s="210"/>
      <c r="J25" s="210"/>
      <c r="K25" s="212"/>
      <c r="L25" s="210"/>
      <c r="M25" s="210"/>
    </row>
    <row r="26" spans="1:13" x14ac:dyDescent="0.2">
      <c r="A26" s="163"/>
      <c r="B26" s="231" t="s">
        <v>33</v>
      </c>
      <c r="C26" s="208">
        <v>0.01</v>
      </c>
      <c r="D26" s="208">
        <v>8.0000000000000002E-3</v>
      </c>
      <c r="E26" s="205"/>
      <c r="F26" s="210"/>
      <c r="G26" s="210"/>
      <c r="H26" s="210"/>
      <c r="I26" s="210"/>
      <c r="J26" s="210"/>
      <c r="K26" s="212"/>
      <c r="L26" s="210"/>
      <c r="M26" s="210"/>
    </row>
    <row r="27" spans="1:13" x14ac:dyDescent="0.2">
      <c r="A27" s="163"/>
      <c r="B27" s="231" t="s">
        <v>54</v>
      </c>
      <c r="C27" s="208">
        <v>4.0000000000000001E-3</v>
      </c>
      <c r="D27" s="208">
        <v>4.0000000000000001E-3</v>
      </c>
      <c r="E27" s="205"/>
      <c r="F27" s="210"/>
      <c r="G27" s="210"/>
      <c r="H27" s="210"/>
      <c r="I27" s="210"/>
      <c r="J27" s="210"/>
      <c r="K27" s="212"/>
      <c r="L27" s="210"/>
      <c r="M27" s="210"/>
    </row>
    <row r="28" spans="1:13" x14ac:dyDescent="0.2">
      <c r="A28" s="163"/>
      <c r="B28" s="231" t="s">
        <v>35</v>
      </c>
      <c r="C28" s="208">
        <v>5.0000000000000001E-3</v>
      </c>
      <c r="D28" s="208">
        <v>5.0000000000000001E-3</v>
      </c>
      <c r="E28" s="205"/>
      <c r="F28" s="210"/>
      <c r="G28" s="210"/>
      <c r="H28" s="210"/>
      <c r="I28" s="210"/>
      <c r="J28" s="210"/>
      <c r="K28" s="212"/>
      <c r="L28" s="210"/>
      <c r="M28" s="210"/>
    </row>
    <row r="29" spans="1:13" x14ac:dyDescent="0.2">
      <c r="A29" s="163">
        <v>353</v>
      </c>
      <c r="B29" s="214" t="s">
        <v>224</v>
      </c>
      <c r="C29" s="208"/>
      <c r="D29" s="272"/>
      <c r="E29" s="246" t="s">
        <v>17</v>
      </c>
      <c r="F29" s="206">
        <v>11.76</v>
      </c>
      <c r="G29" s="206">
        <v>1.68</v>
      </c>
      <c r="H29" s="206">
        <v>6.08</v>
      </c>
      <c r="I29" s="206">
        <v>86.4</v>
      </c>
      <c r="J29" s="206">
        <v>6.4000000000000001E-2</v>
      </c>
      <c r="K29" s="206">
        <v>0.24</v>
      </c>
      <c r="L29" s="206">
        <v>40</v>
      </c>
      <c r="M29" s="206">
        <v>0.64</v>
      </c>
    </row>
    <row r="30" spans="1:13" x14ac:dyDescent="0.2">
      <c r="A30" s="163"/>
      <c r="B30" s="215" t="s">
        <v>221</v>
      </c>
      <c r="C30" s="208">
        <v>8.6999999999999994E-2</v>
      </c>
      <c r="D30" s="272">
        <v>6.4000000000000001E-2</v>
      </c>
      <c r="E30" s="246"/>
      <c r="F30" s="206"/>
      <c r="G30" s="206"/>
      <c r="H30" s="206"/>
      <c r="I30" s="206"/>
      <c r="J30" s="206"/>
      <c r="K30" s="206"/>
      <c r="L30" s="206"/>
      <c r="M30" s="206"/>
    </row>
    <row r="31" spans="1:13" x14ac:dyDescent="0.2">
      <c r="A31" s="163"/>
      <c r="B31" s="215" t="s">
        <v>44</v>
      </c>
      <c r="C31" s="208">
        <v>1.0999999999999999E-2</v>
      </c>
      <c r="D31" s="272">
        <v>1.0999999999999999E-2</v>
      </c>
      <c r="E31" s="247"/>
      <c r="F31" s="206"/>
      <c r="G31" s="206"/>
      <c r="H31" s="206"/>
      <c r="I31" s="206"/>
      <c r="J31" s="206"/>
      <c r="K31" s="206"/>
      <c r="L31" s="206"/>
      <c r="M31" s="206"/>
    </row>
    <row r="32" spans="1:13" x14ac:dyDescent="0.2">
      <c r="A32" s="163"/>
      <c r="B32" s="215" t="s">
        <v>55</v>
      </c>
      <c r="C32" s="208" t="s">
        <v>377</v>
      </c>
      <c r="D32" s="272">
        <v>8.0000000000000002E-3</v>
      </c>
      <c r="E32" s="246"/>
      <c r="F32" s="206"/>
      <c r="G32" s="206"/>
      <c r="H32" s="206"/>
      <c r="I32" s="206"/>
      <c r="J32" s="206"/>
      <c r="K32" s="206"/>
      <c r="L32" s="206"/>
      <c r="M32" s="206"/>
    </row>
    <row r="33" spans="1:13" x14ac:dyDescent="0.2">
      <c r="A33" s="163"/>
      <c r="B33" s="215" t="s">
        <v>77</v>
      </c>
      <c r="C33" s="208">
        <v>1.6E-2</v>
      </c>
      <c r="D33" s="272">
        <v>1.6E-2</v>
      </c>
      <c r="E33" s="246"/>
      <c r="F33" s="206"/>
      <c r="G33" s="206"/>
      <c r="H33" s="206"/>
      <c r="I33" s="206"/>
      <c r="J33" s="206"/>
      <c r="K33" s="206"/>
      <c r="L33" s="206"/>
      <c r="M33" s="206"/>
    </row>
    <row r="34" spans="1:13" x14ac:dyDescent="0.2">
      <c r="A34" s="163">
        <v>179</v>
      </c>
      <c r="B34" s="214" t="s">
        <v>258</v>
      </c>
      <c r="C34" s="208"/>
      <c r="D34" s="272"/>
      <c r="E34" s="247" t="s">
        <v>18</v>
      </c>
      <c r="F34" s="206">
        <v>1.9</v>
      </c>
      <c r="G34" s="206">
        <v>4.0999999999999996</v>
      </c>
      <c r="H34" s="206">
        <v>12.7</v>
      </c>
      <c r="I34" s="206">
        <v>95</v>
      </c>
      <c r="J34" s="206">
        <v>0.1</v>
      </c>
      <c r="K34" s="206">
        <v>13.9</v>
      </c>
      <c r="L34" s="206">
        <v>11</v>
      </c>
      <c r="M34" s="206">
        <v>0.8</v>
      </c>
    </row>
    <row r="35" spans="1:13" x14ac:dyDescent="0.2">
      <c r="A35" s="163"/>
      <c r="B35" s="215" t="s">
        <v>52</v>
      </c>
      <c r="C35" s="208">
        <v>0.13200000000000001</v>
      </c>
      <c r="D35" s="272">
        <v>9.9000000000000005E-2</v>
      </c>
      <c r="E35" s="246"/>
      <c r="F35" s="206"/>
      <c r="G35" s="206"/>
      <c r="H35" s="206"/>
      <c r="I35" s="206"/>
      <c r="J35" s="206"/>
      <c r="K35" s="206"/>
      <c r="L35" s="206"/>
      <c r="M35" s="206"/>
    </row>
    <row r="36" spans="1:13" x14ac:dyDescent="0.2">
      <c r="A36" s="163"/>
      <c r="B36" s="215" t="s">
        <v>62</v>
      </c>
      <c r="C36" s="208">
        <v>4.0000000000000001E-3</v>
      </c>
      <c r="D36" s="272">
        <v>4.0000000000000001E-3</v>
      </c>
      <c r="E36" s="246"/>
      <c r="F36" s="210"/>
      <c r="G36" s="210"/>
      <c r="H36" s="210"/>
      <c r="I36" s="210"/>
      <c r="J36" s="210"/>
      <c r="K36" s="210"/>
      <c r="L36" s="210"/>
      <c r="M36" s="210"/>
    </row>
    <row r="37" spans="1:13" x14ac:dyDescent="0.2">
      <c r="A37" s="163">
        <v>520</v>
      </c>
      <c r="B37" s="163" t="s">
        <v>274</v>
      </c>
      <c r="C37" s="208"/>
      <c r="D37" s="208"/>
      <c r="E37" s="209" t="s">
        <v>64</v>
      </c>
      <c r="F37" s="210">
        <v>0.09</v>
      </c>
      <c r="G37" s="210">
        <v>0.11</v>
      </c>
      <c r="H37" s="210">
        <v>21.06</v>
      </c>
      <c r="I37" s="210">
        <v>86.4</v>
      </c>
      <c r="J37" s="280">
        <v>5.3999999999999999E-2</v>
      </c>
      <c r="K37" s="210">
        <v>1.62</v>
      </c>
      <c r="L37" s="210">
        <v>10.8</v>
      </c>
      <c r="M37" s="210">
        <v>0.54</v>
      </c>
    </row>
    <row r="38" spans="1:13" x14ac:dyDescent="0.2">
      <c r="A38" s="163"/>
      <c r="B38" s="215" t="s">
        <v>275</v>
      </c>
      <c r="C38" s="208">
        <v>3.1E-2</v>
      </c>
      <c r="D38" s="208">
        <v>2.7E-2</v>
      </c>
      <c r="E38" s="209"/>
      <c r="F38" s="210"/>
      <c r="G38" s="210"/>
      <c r="H38" s="210"/>
      <c r="I38" s="210"/>
      <c r="J38" s="210"/>
      <c r="K38" s="210"/>
      <c r="L38" s="210"/>
      <c r="M38" s="210"/>
    </row>
    <row r="39" spans="1:13" x14ac:dyDescent="0.2">
      <c r="A39" s="163"/>
      <c r="B39" s="215" t="s">
        <v>220</v>
      </c>
      <c r="C39" s="208">
        <v>7.0000000000000001E-3</v>
      </c>
      <c r="D39" s="208">
        <v>7.0000000000000001E-3</v>
      </c>
      <c r="E39" s="209"/>
      <c r="F39" s="210"/>
      <c r="G39" s="210"/>
      <c r="H39" s="210"/>
      <c r="I39" s="210"/>
      <c r="J39" s="210"/>
      <c r="K39" s="210"/>
      <c r="L39" s="210"/>
      <c r="M39" s="210"/>
    </row>
    <row r="40" spans="1:13" x14ac:dyDescent="0.2">
      <c r="A40" s="163"/>
      <c r="B40" s="215" t="s">
        <v>28</v>
      </c>
      <c r="C40" s="208">
        <v>0.01</v>
      </c>
      <c r="D40" s="208">
        <v>0.01</v>
      </c>
      <c r="E40" s="209"/>
      <c r="F40" s="210"/>
      <c r="G40" s="210"/>
      <c r="H40" s="210"/>
      <c r="I40" s="210"/>
      <c r="J40" s="210"/>
      <c r="K40" s="210"/>
      <c r="L40" s="210"/>
      <c r="M40" s="210"/>
    </row>
    <row r="41" spans="1:13" x14ac:dyDescent="0.2">
      <c r="A41" s="163">
        <v>114</v>
      </c>
      <c r="B41" s="214" t="s">
        <v>20</v>
      </c>
      <c r="C41" s="208">
        <v>0.02</v>
      </c>
      <c r="D41" s="208">
        <v>0.02</v>
      </c>
      <c r="E41" s="209" t="s">
        <v>49</v>
      </c>
      <c r="F41" s="206">
        <v>1.52</v>
      </c>
      <c r="G41" s="206">
        <v>0.16</v>
      </c>
      <c r="H41" s="206">
        <v>9.84</v>
      </c>
      <c r="I41" s="206">
        <v>47</v>
      </c>
      <c r="J41" s="206">
        <v>2.1999999999999999E-2</v>
      </c>
      <c r="K41" s="206">
        <v>0</v>
      </c>
      <c r="L41" s="206">
        <v>4</v>
      </c>
      <c r="M41" s="206">
        <v>0.22</v>
      </c>
    </row>
    <row r="42" spans="1:13" x14ac:dyDescent="0.2">
      <c r="A42" s="163">
        <v>115</v>
      </c>
      <c r="B42" s="214" t="s">
        <v>19</v>
      </c>
      <c r="C42" s="208">
        <v>3.5000000000000003E-2</v>
      </c>
      <c r="D42" s="208">
        <v>3.5000000000000003E-2</v>
      </c>
      <c r="E42" s="209" t="s">
        <v>84</v>
      </c>
      <c r="F42" s="206">
        <v>2.31</v>
      </c>
      <c r="G42" s="206">
        <v>0.42</v>
      </c>
      <c r="H42" s="206">
        <v>11.69</v>
      </c>
      <c r="I42" s="206">
        <v>60.9</v>
      </c>
      <c r="J42" s="206">
        <v>0.06</v>
      </c>
      <c r="K42" s="206">
        <v>0</v>
      </c>
      <c r="L42" s="206">
        <v>12.25</v>
      </c>
      <c r="M42" s="206">
        <v>1.365</v>
      </c>
    </row>
    <row r="43" spans="1:13" x14ac:dyDescent="0.2">
      <c r="A43" s="163"/>
      <c r="B43" s="216" t="s">
        <v>163</v>
      </c>
      <c r="C43" s="208"/>
      <c r="D43" s="208"/>
      <c r="E43" s="209"/>
      <c r="F43" s="206"/>
      <c r="G43" s="206"/>
      <c r="H43" s="206"/>
      <c r="I43" s="206"/>
      <c r="J43" s="206"/>
      <c r="K43" s="206"/>
      <c r="L43" s="206"/>
      <c r="M43" s="206"/>
    </row>
    <row r="44" spans="1:13" x14ac:dyDescent="0.2">
      <c r="A44" s="163">
        <v>404</v>
      </c>
      <c r="B44" s="230" t="s">
        <v>386</v>
      </c>
      <c r="C44" s="208"/>
      <c r="D44" s="208"/>
      <c r="E44" s="209" t="s">
        <v>254</v>
      </c>
      <c r="F44" s="206">
        <v>17.3</v>
      </c>
      <c r="G44" s="206">
        <v>11.7</v>
      </c>
      <c r="H44" s="206">
        <v>11.8</v>
      </c>
      <c r="I44" s="206">
        <v>222</v>
      </c>
      <c r="J44" s="206">
        <v>0.25</v>
      </c>
      <c r="K44" s="206">
        <v>7.2</v>
      </c>
      <c r="L44" s="206">
        <v>22</v>
      </c>
      <c r="M44" s="206">
        <v>5.2</v>
      </c>
    </row>
    <row r="45" spans="1:13" x14ac:dyDescent="0.2">
      <c r="A45" s="163"/>
      <c r="B45" s="231" t="s">
        <v>379</v>
      </c>
      <c r="C45" s="208">
        <v>9.6000000000000002E-2</v>
      </c>
      <c r="D45" s="208">
        <v>0.08</v>
      </c>
      <c r="E45" s="209"/>
      <c r="F45" s="206"/>
      <c r="G45" s="206"/>
      <c r="H45" s="206"/>
      <c r="I45" s="206"/>
      <c r="J45" s="206"/>
      <c r="K45" s="206"/>
      <c r="L45" s="206"/>
      <c r="M45" s="206"/>
    </row>
    <row r="46" spans="1:13" x14ac:dyDescent="0.2">
      <c r="A46" s="163"/>
      <c r="B46" s="231" t="s">
        <v>23</v>
      </c>
      <c r="C46" s="208">
        <v>1.4999999999999999E-2</v>
      </c>
      <c r="D46" s="208">
        <v>1.0999999999999999E-2</v>
      </c>
      <c r="E46" s="209"/>
      <c r="F46" s="206"/>
      <c r="G46" s="206"/>
      <c r="H46" s="206"/>
      <c r="I46" s="206"/>
      <c r="J46" s="206"/>
      <c r="K46" s="206"/>
      <c r="L46" s="206"/>
      <c r="M46" s="206"/>
    </row>
    <row r="47" spans="1:13" x14ac:dyDescent="0.2">
      <c r="A47" s="163"/>
      <c r="B47" s="231" t="s">
        <v>53</v>
      </c>
      <c r="C47" s="208">
        <v>1.7000000000000001E-2</v>
      </c>
      <c r="D47" s="208">
        <v>1.7000000000000001E-2</v>
      </c>
      <c r="E47" s="209"/>
      <c r="F47" s="206"/>
      <c r="G47" s="206"/>
      <c r="H47" s="206"/>
      <c r="I47" s="206"/>
      <c r="J47" s="206"/>
      <c r="K47" s="206"/>
      <c r="L47" s="206"/>
      <c r="M47" s="206"/>
    </row>
    <row r="48" spans="1:13" x14ac:dyDescent="0.2">
      <c r="A48" s="163"/>
      <c r="B48" s="231" t="s">
        <v>55</v>
      </c>
      <c r="C48" s="208" t="s">
        <v>387</v>
      </c>
      <c r="D48" s="208">
        <v>1.7000000000000001E-2</v>
      </c>
      <c r="E48" s="209"/>
      <c r="F48" s="206"/>
      <c r="G48" s="206"/>
      <c r="H48" s="206"/>
      <c r="I48" s="206"/>
      <c r="J48" s="206"/>
      <c r="K48" s="206"/>
      <c r="L48" s="206"/>
      <c r="M48" s="206"/>
    </row>
    <row r="49" spans="1:18" x14ac:dyDescent="0.2">
      <c r="A49" s="163"/>
      <c r="B49" s="231" t="s">
        <v>62</v>
      </c>
      <c r="C49" s="208">
        <v>0.01</v>
      </c>
      <c r="D49" s="208">
        <v>0.01</v>
      </c>
      <c r="E49" s="205"/>
      <c r="F49" s="210"/>
      <c r="G49" s="210"/>
      <c r="H49" s="210"/>
      <c r="I49" s="210"/>
      <c r="J49" s="210"/>
      <c r="K49" s="210"/>
      <c r="L49" s="210"/>
      <c r="M49" s="210"/>
    </row>
    <row r="50" spans="1:18" x14ac:dyDescent="0.2">
      <c r="A50" s="163">
        <v>362</v>
      </c>
      <c r="B50" s="230" t="s">
        <v>140</v>
      </c>
      <c r="C50" s="208"/>
      <c r="D50" s="208"/>
      <c r="E50" s="205" t="s">
        <v>366</v>
      </c>
      <c r="F50" s="280">
        <v>1.754</v>
      </c>
      <c r="G50" s="280">
        <v>4.1120000000000001</v>
      </c>
      <c r="H50" s="280">
        <v>5.2439999999999998</v>
      </c>
      <c r="I50" s="210">
        <v>65.8</v>
      </c>
      <c r="J50" s="283">
        <v>4.6800000000000001E-2</v>
      </c>
      <c r="K50" s="210">
        <v>26.6</v>
      </c>
      <c r="L50" s="210">
        <v>34.96</v>
      </c>
      <c r="M50" s="210">
        <v>0.6</v>
      </c>
    </row>
    <row r="51" spans="1:18" x14ac:dyDescent="0.2">
      <c r="A51" s="163"/>
      <c r="B51" s="231" t="s">
        <v>52</v>
      </c>
      <c r="C51" s="208">
        <v>4.2999999999999997E-2</v>
      </c>
      <c r="D51" s="208">
        <v>3.2000000000000001E-2</v>
      </c>
      <c r="E51" s="205"/>
      <c r="F51" s="210"/>
      <c r="G51" s="210"/>
      <c r="H51" s="210"/>
      <c r="I51" s="210"/>
      <c r="J51" s="210"/>
      <c r="K51" s="210"/>
      <c r="L51" s="210"/>
      <c r="M51" s="210"/>
    </row>
    <row r="52" spans="1:18" x14ac:dyDescent="0.2">
      <c r="A52" s="163"/>
      <c r="B52" s="231" t="s">
        <v>23</v>
      </c>
      <c r="C52" s="208">
        <v>0.02</v>
      </c>
      <c r="D52" s="208">
        <v>1.6E-2</v>
      </c>
      <c r="E52" s="205"/>
      <c r="F52" s="210"/>
      <c r="G52" s="210"/>
      <c r="H52" s="210"/>
      <c r="I52" s="210"/>
      <c r="J52" s="210"/>
      <c r="K52" s="210"/>
      <c r="L52" s="210"/>
      <c r="M52" s="210"/>
    </row>
    <row r="53" spans="1:18" x14ac:dyDescent="0.2">
      <c r="A53" s="163"/>
      <c r="B53" s="231" t="s">
        <v>141</v>
      </c>
      <c r="C53" s="208">
        <v>2.5000000000000001E-2</v>
      </c>
      <c r="D53" s="208">
        <v>0.02</v>
      </c>
      <c r="E53" s="205"/>
      <c r="F53" s="210"/>
      <c r="G53" s="210"/>
      <c r="H53" s="210"/>
      <c r="I53" s="210"/>
      <c r="J53" s="210"/>
      <c r="K53" s="210"/>
      <c r="L53" s="210"/>
      <c r="M53" s="210"/>
    </row>
    <row r="54" spans="1:18" x14ac:dyDescent="0.2">
      <c r="A54" s="163"/>
      <c r="B54" s="231" t="s">
        <v>33</v>
      </c>
      <c r="C54" s="208">
        <v>8.9999999999999993E-3</v>
      </c>
      <c r="D54" s="208">
        <v>4.0000000000000001E-3</v>
      </c>
      <c r="E54" s="205"/>
      <c r="F54" s="210"/>
      <c r="G54" s="210"/>
      <c r="H54" s="210"/>
      <c r="I54" s="210"/>
      <c r="J54" s="210"/>
      <c r="K54" s="210"/>
      <c r="L54" s="210"/>
      <c r="M54" s="210"/>
    </row>
    <row r="55" spans="1:18" x14ac:dyDescent="0.2">
      <c r="A55" s="163"/>
      <c r="B55" s="231" t="s">
        <v>367</v>
      </c>
      <c r="C55" s="208">
        <v>2.4E-2</v>
      </c>
      <c r="D55" s="208">
        <v>1.6E-2</v>
      </c>
      <c r="E55" s="205"/>
      <c r="F55" s="210"/>
      <c r="G55" s="210"/>
      <c r="H55" s="210"/>
      <c r="I55" s="210"/>
      <c r="J55" s="210"/>
      <c r="K55" s="210"/>
      <c r="L55" s="210"/>
      <c r="M55" s="210"/>
    </row>
    <row r="56" spans="1:18" x14ac:dyDescent="0.2">
      <c r="A56" s="163"/>
      <c r="B56" s="231" t="s">
        <v>54</v>
      </c>
      <c r="C56" s="208">
        <v>4.0000000000000001E-3</v>
      </c>
      <c r="D56" s="208">
        <v>4.0000000000000001E-3</v>
      </c>
      <c r="E56" s="205"/>
      <c r="F56" s="210"/>
      <c r="G56" s="210"/>
      <c r="H56" s="210"/>
      <c r="I56" s="210"/>
      <c r="J56" s="210"/>
      <c r="K56" s="210"/>
      <c r="L56" s="210"/>
      <c r="M56" s="210"/>
    </row>
    <row r="57" spans="1:18" x14ac:dyDescent="0.2">
      <c r="A57" s="163">
        <v>462</v>
      </c>
      <c r="B57" s="230" t="s">
        <v>348</v>
      </c>
      <c r="C57" s="208"/>
      <c r="D57" s="208"/>
      <c r="E57" s="205" t="s">
        <v>63</v>
      </c>
      <c r="F57" s="210">
        <v>0.32</v>
      </c>
      <c r="G57" s="210">
        <v>1.1200000000000001</v>
      </c>
      <c r="H57" s="210">
        <v>2.08</v>
      </c>
      <c r="I57" s="210">
        <v>19.68</v>
      </c>
      <c r="J57" s="210">
        <v>3.5999999999999999E-3</v>
      </c>
      <c r="K57" s="210">
        <v>0.47</v>
      </c>
      <c r="L57" s="210">
        <v>1.35</v>
      </c>
      <c r="M57" s="210">
        <v>0.11</v>
      </c>
      <c r="N57" s="111"/>
      <c r="O57" s="111"/>
      <c r="P57" s="111"/>
      <c r="Q57" s="111"/>
      <c r="R57" s="111"/>
    </row>
    <row r="58" spans="1:18" x14ac:dyDescent="0.2">
      <c r="A58" s="163"/>
      <c r="B58" s="231" t="s">
        <v>53</v>
      </c>
      <c r="C58" s="208">
        <v>1E-3</v>
      </c>
      <c r="D58" s="208">
        <v>1E-3</v>
      </c>
      <c r="E58" s="205"/>
      <c r="F58" s="210"/>
      <c r="G58" s="210"/>
      <c r="H58" s="210"/>
      <c r="I58" s="210"/>
      <c r="J58" s="210"/>
      <c r="K58" s="210"/>
      <c r="L58" s="210"/>
      <c r="M58" s="210"/>
    </row>
    <row r="59" spans="1:18" x14ac:dyDescent="0.2">
      <c r="A59" s="163"/>
      <c r="B59" s="231" t="s">
        <v>62</v>
      </c>
      <c r="C59" s="208">
        <v>1E-3</v>
      </c>
      <c r="D59" s="208">
        <v>1E-3</v>
      </c>
      <c r="E59" s="205"/>
      <c r="F59" s="210"/>
      <c r="G59" s="210"/>
      <c r="H59" s="210"/>
      <c r="I59" s="210"/>
      <c r="J59" s="210"/>
      <c r="K59" s="210"/>
      <c r="L59" s="210"/>
      <c r="M59" s="210"/>
    </row>
    <row r="60" spans="1:18" x14ac:dyDescent="0.2">
      <c r="A60" s="163"/>
      <c r="B60" s="231" t="s">
        <v>349</v>
      </c>
      <c r="C60" s="208">
        <v>5.0000000000000001E-3</v>
      </c>
      <c r="D60" s="208">
        <v>5.0000000000000001E-3</v>
      </c>
      <c r="E60" s="205"/>
      <c r="F60" s="210"/>
      <c r="G60" s="210"/>
      <c r="H60" s="210"/>
      <c r="I60" s="210"/>
      <c r="J60" s="210"/>
      <c r="K60" s="210"/>
      <c r="L60" s="210"/>
      <c r="M60" s="210"/>
    </row>
    <row r="61" spans="1:18" x14ac:dyDescent="0.2">
      <c r="A61" s="163"/>
      <c r="B61" s="231" t="s">
        <v>28</v>
      </c>
      <c r="C61" s="208">
        <v>5.0000000000000001E-4</v>
      </c>
      <c r="D61" s="208">
        <v>5.0000000000000001E-4</v>
      </c>
      <c r="E61" s="205"/>
      <c r="F61" s="210"/>
      <c r="G61" s="210"/>
      <c r="H61" s="210"/>
      <c r="I61" s="210"/>
      <c r="J61" s="210"/>
      <c r="K61" s="210"/>
      <c r="L61" s="210"/>
      <c r="M61" s="210"/>
    </row>
    <row r="62" spans="1:18" x14ac:dyDescent="0.2">
      <c r="A62" s="163">
        <v>504</v>
      </c>
      <c r="B62" s="214" t="s">
        <v>290</v>
      </c>
      <c r="C62" s="337"/>
      <c r="D62" s="337"/>
      <c r="E62" s="209" t="s">
        <v>64</v>
      </c>
      <c r="F62" s="210">
        <v>0.09</v>
      </c>
      <c r="G62" s="210">
        <v>0</v>
      </c>
      <c r="H62" s="210">
        <v>13.68</v>
      </c>
      <c r="I62" s="210">
        <v>54.9</v>
      </c>
      <c r="J62" s="210">
        <v>0</v>
      </c>
      <c r="K62" s="210">
        <v>1.26</v>
      </c>
      <c r="L62" s="210">
        <v>4.5</v>
      </c>
      <c r="M62" s="210">
        <v>0.36</v>
      </c>
    </row>
    <row r="63" spans="1:18" x14ac:dyDescent="0.2">
      <c r="A63" s="163"/>
      <c r="B63" s="215" t="s">
        <v>61</v>
      </c>
      <c r="C63" s="213">
        <v>4.0000000000000002E-4</v>
      </c>
      <c r="D63" s="213">
        <v>4.0000000000000002E-4</v>
      </c>
      <c r="E63" s="209"/>
      <c r="F63" s="210"/>
      <c r="G63" s="210"/>
      <c r="H63" s="210"/>
      <c r="I63" s="210"/>
      <c r="J63" s="210"/>
      <c r="K63" s="210"/>
      <c r="L63" s="210"/>
      <c r="M63" s="210"/>
    </row>
    <row r="64" spans="1:18" x14ac:dyDescent="0.2">
      <c r="A64" s="163"/>
      <c r="B64" s="215" t="s">
        <v>28</v>
      </c>
      <c r="C64" s="337">
        <v>0.01</v>
      </c>
      <c r="D64" s="337">
        <v>0.01</v>
      </c>
      <c r="E64" s="209"/>
      <c r="F64" s="210"/>
      <c r="G64" s="210"/>
      <c r="H64" s="210"/>
      <c r="I64" s="210"/>
      <c r="J64" s="210"/>
      <c r="K64" s="210"/>
      <c r="L64" s="210"/>
      <c r="M64" s="210"/>
    </row>
    <row r="65" spans="1:13" x14ac:dyDescent="0.2">
      <c r="A65" s="163"/>
      <c r="B65" s="215" t="s">
        <v>71</v>
      </c>
      <c r="C65" s="337">
        <v>7.0000000000000001E-3</v>
      </c>
      <c r="D65" s="337">
        <v>7.0000000000000001E-3</v>
      </c>
      <c r="E65" s="205"/>
      <c r="F65" s="210"/>
      <c r="G65" s="210"/>
      <c r="H65" s="210"/>
      <c r="I65" s="210"/>
      <c r="J65" s="210"/>
      <c r="K65" s="210"/>
      <c r="L65" s="210"/>
      <c r="M65" s="210"/>
    </row>
    <row r="66" spans="1:13" x14ac:dyDescent="0.2">
      <c r="A66" s="163">
        <v>114</v>
      </c>
      <c r="B66" s="214" t="s">
        <v>20</v>
      </c>
      <c r="C66" s="208">
        <v>0.02</v>
      </c>
      <c r="D66" s="208">
        <v>0.02</v>
      </c>
      <c r="E66" s="209" t="s">
        <v>49</v>
      </c>
      <c r="F66" s="210">
        <v>1.52</v>
      </c>
      <c r="G66" s="210">
        <v>0.16</v>
      </c>
      <c r="H66" s="210">
        <v>9.84</v>
      </c>
      <c r="I66" s="210">
        <v>47</v>
      </c>
      <c r="J66" s="280">
        <v>2.1999999999999999E-2</v>
      </c>
      <c r="K66" s="210">
        <v>0</v>
      </c>
      <c r="L66" s="210">
        <v>4</v>
      </c>
      <c r="M66" s="210">
        <v>0.22</v>
      </c>
    </row>
    <row r="67" spans="1:13" x14ac:dyDescent="0.2">
      <c r="A67" s="163"/>
      <c r="B67" s="220" t="s">
        <v>21</v>
      </c>
      <c r="C67" s="208"/>
      <c r="D67" s="208"/>
      <c r="E67" s="206"/>
      <c r="F67" s="291">
        <f t="shared" ref="F67:M67" si="0">SUM(F5:F66)</f>
        <v>69.756</v>
      </c>
      <c r="G67" s="281">
        <f t="shared" si="0"/>
        <v>50.893999999999991</v>
      </c>
      <c r="H67" s="292">
        <f t="shared" si="0"/>
        <v>232.74400000000003</v>
      </c>
      <c r="I67" s="291">
        <f t="shared" si="0"/>
        <v>1648.4300000000003</v>
      </c>
      <c r="J67" s="281">
        <f t="shared" si="0"/>
        <v>1.4314</v>
      </c>
      <c r="K67" s="281">
        <f t="shared" si="0"/>
        <v>79.353999999999999</v>
      </c>
      <c r="L67" s="292">
        <f t="shared" si="0"/>
        <v>628.99999999999989</v>
      </c>
      <c r="M67" s="281">
        <f t="shared" si="0"/>
        <v>20.535</v>
      </c>
    </row>
  </sheetData>
  <mergeCells count="11">
    <mergeCell ref="H1:H2"/>
    <mergeCell ref="I1:I2"/>
    <mergeCell ref="J1:K1"/>
    <mergeCell ref="L1:M1"/>
    <mergeCell ref="A1:A2"/>
    <mergeCell ref="B1:B2"/>
    <mergeCell ref="C1:C2"/>
    <mergeCell ref="E1:E2"/>
    <mergeCell ref="F1:F2"/>
    <mergeCell ref="G1:G2"/>
    <mergeCell ref="D1:D2"/>
  </mergeCells>
  <pageMargins left="0.31496062992125984" right="0.31496062992125984" top="0.35433070866141736" bottom="0.35433070866141736" header="0.31496062992125984" footer="0.31496062992125984"/>
  <pageSetup paperSize="9" orientation="landscape" verticalDpi="300" r:id="rId1"/>
  <ignoredErrors>
    <ignoredError sqref="E5 E19 E41:E42 E66 E22 E57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A10" sqref="A10:XFD11"/>
    </sheetView>
  </sheetViews>
  <sheetFormatPr defaultRowHeight="12.75" x14ac:dyDescent="0.2"/>
  <cols>
    <col min="1" max="1" width="5.28515625" customWidth="1"/>
    <col min="2" max="2" width="33.28515625" customWidth="1"/>
  </cols>
  <sheetData>
    <row r="1" spans="1:13" x14ac:dyDescent="0.2">
      <c r="A1" s="361" t="s">
        <v>0</v>
      </c>
      <c r="B1" s="363" t="s">
        <v>1</v>
      </c>
      <c r="C1" s="365" t="s">
        <v>2</v>
      </c>
      <c r="D1" s="423" t="s">
        <v>337</v>
      </c>
      <c r="E1" s="367" t="s">
        <v>3</v>
      </c>
      <c r="F1" s="359" t="s">
        <v>4</v>
      </c>
      <c r="G1" s="359" t="s">
        <v>5</v>
      </c>
      <c r="H1" s="359" t="s">
        <v>6</v>
      </c>
      <c r="I1" s="359" t="s">
        <v>7</v>
      </c>
      <c r="J1" s="359" t="s">
        <v>8</v>
      </c>
      <c r="K1" s="359"/>
      <c r="L1" s="359" t="s">
        <v>9</v>
      </c>
      <c r="M1" s="359"/>
    </row>
    <row r="2" spans="1:13" x14ac:dyDescent="0.2">
      <c r="A2" s="418"/>
      <c r="B2" s="419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49" t="s">
        <v>69</v>
      </c>
    </row>
    <row r="3" spans="1:13" ht="14.25" customHeight="1" x14ac:dyDescent="0.25">
      <c r="A3" s="223"/>
      <c r="B3" s="224" t="s">
        <v>144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3" x14ac:dyDescent="0.2">
      <c r="A4" s="163"/>
      <c r="B4" s="251" t="s">
        <v>108</v>
      </c>
      <c r="C4" s="208"/>
      <c r="D4" s="208"/>
      <c r="E4" s="201"/>
      <c r="F4" s="210"/>
      <c r="G4" s="210"/>
      <c r="H4" s="210"/>
      <c r="I4" s="210"/>
      <c r="J4" s="210"/>
      <c r="K4" s="210"/>
      <c r="L4" s="210"/>
      <c r="M4" s="210"/>
    </row>
    <row r="5" spans="1:13" x14ac:dyDescent="0.2">
      <c r="A5" s="163"/>
      <c r="B5" s="214" t="s">
        <v>330</v>
      </c>
      <c r="C5" s="208"/>
      <c r="D5" s="272"/>
      <c r="E5" s="246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208">
        <v>5.0000000000000001E-3</v>
      </c>
      <c r="D6" s="272">
        <v>5.0000000000000001E-3</v>
      </c>
      <c r="E6" s="246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99</v>
      </c>
      <c r="B7" s="129" t="s">
        <v>277</v>
      </c>
      <c r="C7" s="204"/>
      <c r="D7" s="204"/>
      <c r="E7" s="205" t="s">
        <v>278</v>
      </c>
      <c r="F7" s="206">
        <v>1.72</v>
      </c>
      <c r="G7" s="206">
        <v>4.28</v>
      </c>
      <c r="H7" s="206">
        <v>9.8800000000000008</v>
      </c>
      <c r="I7" s="206">
        <v>84.4</v>
      </c>
      <c r="J7" s="206">
        <v>0.02</v>
      </c>
      <c r="K7" s="206">
        <v>0</v>
      </c>
      <c r="L7" s="206">
        <v>4.5999999999999996</v>
      </c>
      <c r="M7" s="206">
        <v>0.23</v>
      </c>
    </row>
    <row r="8" spans="1:13" x14ac:dyDescent="0.2">
      <c r="A8" s="163"/>
      <c r="B8" s="215" t="s">
        <v>62</v>
      </c>
      <c r="C8" s="204">
        <v>5.0000000000000001E-3</v>
      </c>
      <c r="D8" s="204">
        <v>5.0000000000000001E-3</v>
      </c>
      <c r="E8" s="205"/>
      <c r="F8" s="206"/>
      <c r="G8" s="206"/>
      <c r="H8" s="206"/>
      <c r="I8" s="206"/>
      <c r="J8" s="206"/>
      <c r="K8" s="206"/>
      <c r="L8" s="206"/>
      <c r="M8" s="206"/>
    </row>
    <row r="9" spans="1:13" x14ac:dyDescent="0.2">
      <c r="A9" s="163"/>
      <c r="B9" s="217" t="s">
        <v>44</v>
      </c>
      <c r="C9" s="204">
        <v>0.02</v>
      </c>
      <c r="D9" s="204">
        <v>0.02</v>
      </c>
      <c r="E9" s="205"/>
      <c r="F9" s="206"/>
      <c r="G9" s="206"/>
      <c r="H9" s="206"/>
      <c r="I9" s="206"/>
      <c r="J9" s="206"/>
      <c r="K9" s="206"/>
      <c r="L9" s="206"/>
      <c r="M9" s="206"/>
    </row>
    <row r="10" spans="1:13" x14ac:dyDescent="0.2">
      <c r="A10" s="163">
        <v>266</v>
      </c>
      <c r="B10" s="129" t="s">
        <v>233</v>
      </c>
      <c r="C10" s="208"/>
      <c r="D10" s="272"/>
      <c r="E10" s="247" t="s">
        <v>15</v>
      </c>
      <c r="F10" s="206">
        <v>5.26</v>
      </c>
      <c r="G10" s="206">
        <v>11.66</v>
      </c>
      <c r="H10" s="206">
        <v>25.06</v>
      </c>
      <c r="I10" s="206">
        <v>226.2</v>
      </c>
      <c r="J10" s="206">
        <v>0.08</v>
      </c>
      <c r="K10" s="206">
        <v>1.32</v>
      </c>
      <c r="L10" s="206">
        <v>126.6</v>
      </c>
      <c r="M10" s="206">
        <v>0.56000000000000005</v>
      </c>
    </row>
    <row r="11" spans="1:13" x14ac:dyDescent="0.2">
      <c r="A11" s="163"/>
      <c r="B11" s="217" t="s">
        <v>56</v>
      </c>
      <c r="C11" s="208">
        <v>1.4999999999999999E-2</v>
      </c>
      <c r="D11" s="208">
        <v>1.4999999999999999E-2</v>
      </c>
      <c r="E11" s="246"/>
      <c r="F11" s="206"/>
      <c r="G11" s="206"/>
      <c r="H11" s="206"/>
      <c r="I11" s="206"/>
      <c r="J11" s="206"/>
      <c r="K11" s="206"/>
      <c r="L11" s="206"/>
      <c r="M11" s="206"/>
    </row>
    <row r="12" spans="1:13" x14ac:dyDescent="0.2">
      <c r="A12" s="163"/>
      <c r="B12" s="217" t="s">
        <v>177</v>
      </c>
      <c r="C12" s="208">
        <v>1.0999999999999999E-2</v>
      </c>
      <c r="D12" s="208">
        <v>1.0999999999999999E-2</v>
      </c>
      <c r="E12" s="246"/>
      <c r="F12" s="206"/>
      <c r="G12" s="206"/>
      <c r="H12" s="206"/>
      <c r="I12" s="206"/>
      <c r="J12" s="206"/>
      <c r="K12" s="206"/>
      <c r="L12" s="206"/>
      <c r="M12" s="206"/>
    </row>
    <row r="13" spans="1:13" x14ac:dyDescent="0.2">
      <c r="A13" s="163"/>
      <c r="B13" s="217" t="s">
        <v>77</v>
      </c>
      <c r="C13" s="208">
        <v>0.10199999999999999</v>
      </c>
      <c r="D13" s="208">
        <v>0.10199999999999999</v>
      </c>
      <c r="E13" s="246"/>
      <c r="F13" s="206"/>
      <c r="G13" s="206"/>
      <c r="H13" s="206"/>
      <c r="I13" s="206"/>
      <c r="J13" s="206"/>
      <c r="K13" s="206"/>
      <c r="L13" s="206"/>
      <c r="M13" s="206"/>
    </row>
    <row r="14" spans="1:13" x14ac:dyDescent="0.2">
      <c r="A14" s="163"/>
      <c r="B14" s="217" t="s">
        <v>28</v>
      </c>
      <c r="C14" s="208">
        <v>5.0000000000000001E-3</v>
      </c>
      <c r="D14" s="208">
        <v>5.0000000000000001E-3</v>
      </c>
      <c r="E14" s="246"/>
      <c r="F14" s="206"/>
      <c r="G14" s="206"/>
      <c r="H14" s="206"/>
      <c r="I14" s="206"/>
      <c r="J14" s="206"/>
      <c r="K14" s="206"/>
      <c r="L14" s="206"/>
      <c r="M14" s="206"/>
    </row>
    <row r="15" spans="1:13" x14ac:dyDescent="0.2">
      <c r="A15" s="163"/>
      <c r="B15" s="217" t="s">
        <v>62</v>
      </c>
      <c r="C15" s="208">
        <v>5.0000000000000001E-3</v>
      </c>
      <c r="D15" s="272">
        <v>5.0000000000000001E-3</v>
      </c>
      <c r="E15" s="246"/>
      <c r="F15" s="206"/>
      <c r="G15" s="206"/>
      <c r="H15" s="206"/>
      <c r="I15" s="206"/>
      <c r="J15" s="206"/>
      <c r="K15" s="206"/>
      <c r="L15" s="206"/>
      <c r="M15" s="206"/>
    </row>
    <row r="16" spans="1:13" x14ac:dyDescent="0.2">
      <c r="A16" s="163">
        <v>508</v>
      </c>
      <c r="B16" s="214" t="s">
        <v>96</v>
      </c>
      <c r="C16" s="208"/>
      <c r="D16" s="272"/>
      <c r="E16" s="246" t="s">
        <v>64</v>
      </c>
      <c r="F16" s="235">
        <v>2.88</v>
      </c>
      <c r="G16" s="235">
        <v>2.64</v>
      </c>
      <c r="H16" s="235">
        <v>20</v>
      </c>
      <c r="I16" s="235">
        <v>115.2</v>
      </c>
      <c r="J16" s="235">
        <v>6.4000000000000001E-2</v>
      </c>
      <c r="K16" s="235">
        <v>1.04</v>
      </c>
      <c r="L16" s="235">
        <v>99.2</v>
      </c>
      <c r="M16" s="235">
        <v>0.64</v>
      </c>
    </row>
    <row r="17" spans="1:13" x14ac:dyDescent="0.2">
      <c r="A17" s="163"/>
      <c r="B17" s="215" t="s">
        <v>97</v>
      </c>
      <c r="C17" s="213">
        <v>2.3999999999999998E-3</v>
      </c>
      <c r="D17" s="273">
        <v>2.3999999999999998E-3</v>
      </c>
      <c r="E17" s="24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163"/>
      <c r="B18" s="217" t="s">
        <v>77</v>
      </c>
      <c r="C18" s="207">
        <v>0.09</v>
      </c>
      <c r="D18" s="274">
        <v>0.09</v>
      </c>
      <c r="E18" s="246"/>
      <c r="F18" s="206"/>
      <c r="G18" s="206"/>
      <c r="H18" s="206"/>
      <c r="I18" s="206"/>
      <c r="J18" s="206"/>
      <c r="K18" s="206"/>
      <c r="L18" s="206"/>
      <c r="M18" s="206"/>
    </row>
    <row r="19" spans="1:13" x14ac:dyDescent="0.2">
      <c r="A19" s="163"/>
      <c r="B19" s="217" t="s">
        <v>28</v>
      </c>
      <c r="C19" s="208">
        <v>0.01</v>
      </c>
      <c r="D19" s="272">
        <v>0.01</v>
      </c>
      <c r="E19" s="247"/>
      <c r="F19" s="206"/>
      <c r="G19" s="206"/>
      <c r="H19" s="206"/>
      <c r="I19" s="206"/>
      <c r="J19" s="206"/>
      <c r="K19" s="206"/>
      <c r="L19" s="206"/>
      <c r="M19" s="206"/>
    </row>
    <row r="20" spans="1:13" x14ac:dyDescent="0.2">
      <c r="A20" s="163">
        <v>114</v>
      </c>
      <c r="B20" s="214" t="s">
        <v>20</v>
      </c>
      <c r="C20" s="208">
        <v>0.02</v>
      </c>
      <c r="D20" s="272">
        <v>0.02</v>
      </c>
      <c r="E20" s="246" t="s">
        <v>49</v>
      </c>
      <c r="F20" s="210">
        <v>1.52</v>
      </c>
      <c r="G20" s="210">
        <v>0.16</v>
      </c>
      <c r="H20" s="210">
        <v>9.84</v>
      </c>
      <c r="I20" s="210">
        <v>47</v>
      </c>
      <c r="J20" s="280">
        <v>2.1999999999999999E-2</v>
      </c>
      <c r="K20" s="210">
        <v>0</v>
      </c>
      <c r="L20" s="210">
        <v>4</v>
      </c>
      <c r="M20" s="210">
        <v>0.22</v>
      </c>
    </row>
    <row r="21" spans="1:13" x14ac:dyDescent="0.2">
      <c r="A21" s="163">
        <v>537</v>
      </c>
      <c r="B21" s="222" t="s">
        <v>332</v>
      </c>
      <c r="C21" s="207">
        <v>0.15</v>
      </c>
      <c r="D21" s="274">
        <v>0.15</v>
      </c>
      <c r="E21" s="246" t="s">
        <v>16</v>
      </c>
      <c r="F21" s="201">
        <v>0.75</v>
      </c>
      <c r="G21" s="201">
        <v>0.15</v>
      </c>
      <c r="H21" s="201">
        <v>15.15</v>
      </c>
      <c r="I21" s="201">
        <v>69</v>
      </c>
      <c r="J21" s="201">
        <v>1.4999999999999999E-2</v>
      </c>
      <c r="K21" s="201">
        <v>3</v>
      </c>
      <c r="L21" s="201">
        <v>10.5</v>
      </c>
      <c r="M21" s="201">
        <v>2.1</v>
      </c>
    </row>
    <row r="22" spans="1:13" x14ac:dyDescent="0.2">
      <c r="A22" s="163"/>
      <c r="B22" s="216" t="s">
        <v>73</v>
      </c>
      <c r="C22" s="208"/>
      <c r="D22" s="272"/>
      <c r="E22" s="247"/>
      <c r="F22" s="210"/>
      <c r="G22" s="210"/>
      <c r="H22" s="210"/>
      <c r="I22" s="210"/>
      <c r="J22" s="210"/>
      <c r="K22" s="210"/>
      <c r="L22" s="210"/>
      <c r="M22" s="210"/>
    </row>
    <row r="23" spans="1:13" x14ac:dyDescent="0.2">
      <c r="A23" s="163">
        <v>113</v>
      </c>
      <c r="B23" s="230" t="s">
        <v>263</v>
      </c>
      <c r="C23" s="227"/>
      <c r="D23" s="275"/>
      <c r="E23" s="247" t="s">
        <v>338</v>
      </c>
      <c r="F23" s="206">
        <v>0.89100000000000001</v>
      </c>
      <c r="G23" s="206">
        <v>8.1000000000000003E-2</v>
      </c>
      <c r="H23" s="206">
        <v>2.84</v>
      </c>
      <c r="I23" s="206">
        <v>13.2</v>
      </c>
      <c r="J23" s="206">
        <v>8.0000000000000002E-3</v>
      </c>
      <c r="K23" s="206">
        <v>12.15</v>
      </c>
      <c r="L23" s="206">
        <v>8.1</v>
      </c>
      <c r="M23" s="206">
        <v>0.89100000000000001</v>
      </c>
    </row>
    <row r="24" spans="1:13" x14ac:dyDescent="0.2">
      <c r="A24" s="163"/>
      <c r="B24" s="231" t="s">
        <v>398</v>
      </c>
      <c r="C24" s="232">
        <v>8.6999999999999994E-2</v>
      </c>
      <c r="D24" s="276">
        <v>8.1000000000000003E-2</v>
      </c>
      <c r="E24" s="264"/>
      <c r="F24" s="206"/>
      <c r="G24" s="206"/>
      <c r="H24" s="206"/>
      <c r="I24" s="206"/>
      <c r="J24" s="206"/>
      <c r="K24" s="206"/>
      <c r="L24" s="206"/>
      <c r="M24" s="206"/>
    </row>
    <row r="25" spans="1:13" x14ac:dyDescent="0.2">
      <c r="A25" s="163">
        <v>147</v>
      </c>
      <c r="B25" s="222" t="s">
        <v>178</v>
      </c>
      <c r="C25" s="207"/>
      <c r="D25" s="274"/>
      <c r="E25" s="247" t="s">
        <v>15</v>
      </c>
      <c r="F25" s="210">
        <v>1.4</v>
      </c>
      <c r="G25" s="210">
        <v>3.98</v>
      </c>
      <c r="H25" s="210">
        <v>6.22</v>
      </c>
      <c r="I25" s="210">
        <v>66.400000000000006</v>
      </c>
      <c r="J25" s="280">
        <v>4.5999999999999999E-2</v>
      </c>
      <c r="K25" s="210">
        <v>14.78</v>
      </c>
      <c r="L25" s="210">
        <v>27.2</v>
      </c>
      <c r="M25" s="210">
        <v>0.64</v>
      </c>
    </row>
    <row r="26" spans="1:13" x14ac:dyDescent="0.2">
      <c r="A26" s="163"/>
      <c r="B26" s="231" t="s">
        <v>88</v>
      </c>
      <c r="C26" s="232">
        <v>0.05</v>
      </c>
      <c r="D26" s="276">
        <v>0.04</v>
      </c>
      <c r="E26" s="264"/>
      <c r="F26" s="210"/>
      <c r="G26" s="210"/>
      <c r="H26" s="210"/>
      <c r="I26" s="210"/>
      <c r="J26" s="210"/>
      <c r="K26" s="233"/>
      <c r="L26" s="210"/>
      <c r="M26" s="210"/>
    </row>
    <row r="27" spans="1:13" x14ac:dyDescent="0.2">
      <c r="A27" s="163"/>
      <c r="B27" s="231" t="s">
        <v>52</v>
      </c>
      <c r="C27" s="208">
        <v>3.2000000000000001E-2</v>
      </c>
      <c r="D27" s="272">
        <v>2.4E-2</v>
      </c>
      <c r="E27" s="247"/>
      <c r="F27" s="210"/>
      <c r="G27" s="210"/>
      <c r="H27" s="210"/>
      <c r="I27" s="210"/>
      <c r="J27" s="210"/>
      <c r="K27" s="210"/>
      <c r="L27" s="210"/>
      <c r="M27" s="210"/>
    </row>
    <row r="28" spans="1:13" x14ac:dyDescent="0.2">
      <c r="A28" s="163"/>
      <c r="B28" s="231" t="s">
        <v>23</v>
      </c>
      <c r="C28" s="208">
        <v>1.2999999999999999E-2</v>
      </c>
      <c r="D28" s="272">
        <v>0.01</v>
      </c>
      <c r="E28" s="247"/>
      <c r="F28" s="210"/>
      <c r="G28" s="210"/>
      <c r="H28" s="210"/>
      <c r="I28" s="210"/>
      <c r="J28" s="210"/>
      <c r="K28" s="212"/>
      <c r="L28" s="210"/>
      <c r="M28" s="210"/>
    </row>
    <row r="29" spans="1:13" x14ac:dyDescent="0.2">
      <c r="A29" s="163"/>
      <c r="B29" s="231" t="s">
        <v>33</v>
      </c>
      <c r="C29" s="208">
        <v>9.5999999999999992E-3</v>
      </c>
      <c r="D29" s="272">
        <v>8.0000000000000002E-3</v>
      </c>
      <c r="E29" s="247"/>
      <c r="F29" s="210"/>
      <c r="G29" s="210"/>
      <c r="H29" s="210"/>
      <c r="I29" s="210"/>
      <c r="J29" s="210"/>
      <c r="K29" s="210"/>
      <c r="L29" s="210"/>
      <c r="M29" s="210"/>
    </row>
    <row r="30" spans="1:13" x14ac:dyDescent="0.2">
      <c r="A30" s="163"/>
      <c r="B30" s="237" t="s">
        <v>66</v>
      </c>
      <c r="C30" s="207">
        <v>2E-3</v>
      </c>
      <c r="D30" s="274">
        <v>2E-3</v>
      </c>
      <c r="E30" s="246"/>
      <c r="F30" s="210"/>
      <c r="G30" s="210"/>
      <c r="H30" s="210"/>
      <c r="I30" s="210"/>
      <c r="J30" s="210"/>
      <c r="K30" s="233"/>
      <c r="L30" s="210"/>
      <c r="M30" s="210"/>
    </row>
    <row r="31" spans="1:13" x14ac:dyDescent="0.2">
      <c r="A31" s="163"/>
      <c r="B31" s="237" t="s">
        <v>54</v>
      </c>
      <c r="C31" s="207">
        <v>4.0000000000000001E-3</v>
      </c>
      <c r="D31" s="274">
        <v>4.0000000000000001E-3</v>
      </c>
      <c r="E31" s="246"/>
      <c r="F31" s="210"/>
      <c r="G31" s="210"/>
      <c r="H31" s="210"/>
      <c r="I31" s="210"/>
      <c r="J31" s="210"/>
      <c r="K31" s="233"/>
      <c r="L31" s="210"/>
      <c r="M31" s="210"/>
    </row>
    <row r="32" spans="1:13" x14ac:dyDescent="0.2">
      <c r="A32" s="163">
        <v>372</v>
      </c>
      <c r="B32" s="230" t="s">
        <v>326</v>
      </c>
      <c r="C32" s="208"/>
      <c r="D32" s="208"/>
      <c r="E32" s="209" t="s">
        <v>229</v>
      </c>
      <c r="F32" s="210">
        <v>16.32</v>
      </c>
      <c r="G32" s="210">
        <v>10.16</v>
      </c>
      <c r="H32" s="210">
        <v>1.68</v>
      </c>
      <c r="I32" s="210">
        <v>163</v>
      </c>
      <c r="J32" s="280">
        <v>3.6999999999999998E-2</v>
      </c>
      <c r="K32" s="280">
        <v>0.53300000000000003</v>
      </c>
      <c r="L32" s="210">
        <v>21.32</v>
      </c>
      <c r="M32" s="280">
        <v>1.7589999999999999</v>
      </c>
    </row>
    <row r="33" spans="1:13" x14ac:dyDescent="0.2">
      <c r="A33" s="163"/>
      <c r="B33" s="231" t="s">
        <v>150</v>
      </c>
      <c r="C33" s="208">
        <v>6.7000000000000004E-2</v>
      </c>
      <c r="D33" s="208">
        <v>6.4000000000000001E-2</v>
      </c>
      <c r="E33" s="205"/>
      <c r="F33" s="210"/>
      <c r="G33" s="210"/>
      <c r="H33" s="210"/>
      <c r="I33" s="210"/>
      <c r="J33" s="210"/>
      <c r="K33" s="210"/>
      <c r="L33" s="210"/>
      <c r="M33" s="210"/>
    </row>
    <row r="34" spans="1:13" x14ac:dyDescent="0.2">
      <c r="A34" s="163"/>
      <c r="B34" s="231" t="s">
        <v>23</v>
      </c>
      <c r="C34" s="208">
        <v>2E-3</v>
      </c>
      <c r="D34" s="208">
        <v>1.5E-3</v>
      </c>
      <c r="E34" s="209"/>
      <c r="F34" s="210"/>
      <c r="G34" s="210"/>
      <c r="H34" s="210"/>
      <c r="I34" s="210"/>
      <c r="J34" s="210"/>
      <c r="K34" s="210"/>
      <c r="L34" s="210"/>
      <c r="M34" s="210"/>
    </row>
    <row r="35" spans="1:13" x14ac:dyDescent="0.2">
      <c r="A35" s="163"/>
      <c r="B35" s="231" t="s">
        <v>33</v>
      </c>
      <c r="C35" s="208">
        <v>2E-3</v>
      </c>
      <c r="D35" s="208">
        <v>1.5E-3</v>
      </c>
      <c r="E35" s="209"/>
      <c r="F35" s="210"/>
      <c r="G35" s="210"/>
      <c r="H35" s="210"/>
      <c r="I35" s="210"/>
      <c r="J35" s="210"/>
      <c r="K35" s="210"/>
      <c r="L35" s="210"/>
      <c r="M35" s="210"/>
    </row>
    <row r="36" spans="1:13" x14ac:dyDescent="0.2">
      <c r="A36" s="163"/>
      <c r="B36" s="231" t="s">
        <v>23</v>
      </c>
      <c r="C36" s="208">
        <v>5.0000000000000001E-3</v>
      </c>
      <c r="D36" s="208" t="s">
        <v>347</v>
      </c>
      <c r="E36" s="209"/>
      <c r="F36" s="210"/>
      <c r="G36" s="210"/>
      <c r="H36" s="210"/>
      <c r="I36" s="210"/>
      <c r="J36" s="210"/>
      <c r="K36" s="210"/>
      <c r="L36" s="210"/>
      <c r="M36" s="210"/>
    </row>
    <row r="37" spans="1:13" x14ac:dyDescent="0.2">
      <c r="A37" s="163">
        <v>451</v>
      </c>
      <c r="B37" s="230" t="s">
        <v>358</v>
      </c>
      <c r="C37" s="241"/>
      <c r="D37" s="241"/>
      <c r="E37" s="209" t="s">
        <v>229</v>
      </c>
      <c r="F37" s="280">
        <v>0.61599999999999999</v>
      </c>
      <c r="G37" s="280">
        <v>4.2519999999999998</v>
      </c>
      <c r="H37" s="280">
        <v>1.3520000000000001</v>
      </c>
      <c r="I37" s="280">
        <v>46.12</v>
      </c>
      <c r="J37" s="280">
        <v>7.0000000000000001E-3</v>
      </c>
      <c r="K37" s="280">
        <v>2.8000000000000001E-2</v>
      </c>
      <c r="L37" s="280">
        <v>16.96</v>
      </c>
      <c r="M37" s="280">
        <v>4.3999999999999997E-2</v>
      </c>
    </row>
    <row r="38" spans="1:13" x14ac:dyDescent="0.2">
      <c r="A38" s="163"/>
      <c r="B38" s="231" t="s">
        <v>53</v>
      </c>
      <c r="C38" s="208">
        <v>1E-3</v>
      </c>
      <c r="D38" s="208">
        <v>1E-3</v>
      </c>
      <c r="E38" s="209"/>
      <c r="F38" s="210"/>
      <c r="G38" s="210"/>
      <c r="H38" s="210"/>
      <c r="I38" s="210"/>
      <c r="J38" s="210"/>
      <c r="K38" s="210"/>
      <c r="L38" s="210"/>
      <c r="M38" s="210"/>
    </row>
    <row r="39" spans="1:13" x14ac:dyDescent="0.2">
      <c r="A39" s="163"/>
      <c r="B39" s="231" t="s">
        <v>62</v>
      </c>
      <c r="C39" s="208">
        <v>1E-3</v>
      </c>
      <c r="D39" s="208">
        <v>1E-3</v>
      </c>
      <c r="E39" s="209"/>
      <c r="F39" s="210"/>
      <c r="G39" s="210"/>
      <c r="H39" s="210"/>
      <c r="I39" s="210"/>
      <c r="J39" s="210"/>
      <c r="K39" s="210"/>
      <c r="L39" s="210"/>
      <c r="M39" s="210"/>
    </row>
    <row r="40" spans="1:13" x14ac:dyDescent="0.2">
      <c r="A40" s="163"/>
      <c r="B40" s="231" t="s">
        <v>35</v>
      </c>
      <c r="C40" s="208">
        <v>0.02</v>
      </c>
      <c r="D40" s="208">
        <v>0.02</v>
      </c>
      <c r="E40" s="209"/>
      <c r="F40" s="210"/>
      <c r="G40" s="210"/>
      <c r="H40" s="210"/>
      <c r="I40" s="210"/>
      <c r="J40" s="210"/>
      <c r="K40" s="210"/>
      <c r="L40" s="210"/>
      <c r="M40" s="210"/>
    </row>
    <row r="41" spans="1:13" x14ac:dyDescent="0.2">
      <c r="A41" s="163">
        <v>243</v>
      </c>
      <c r="B41" s="214" t="s">
        <v>112</v>
      </c>
      <c r="C41" s="208"/>
      <c r="D41" s="208"/>
      <c r="E41" s="209" t="s">
        <v>18</v>
      </c>
      <c r="F41" s="210">
        <v>5.7</v>
      </c>
      <c r="G41" s="210">
        <v>5.23</v>
      </c>
      <c r="H41" s="210">
        <v>24.72</v>
      </c>
      <c r="I41" s="210">
        <v>168.7</v>
      </c>
      <c r="J41" s="210">
        <v>0.14000000000000001</v>
      </c>
      <c r="K41" s="210">
        <v>0</v>
      </c>
      <c r="L41" s="210">
        <v>9.5</v>
      </c>
      <c r="M41" s="210">
        <v>3.03</v>
      </c>
    </row>
    <row r="42" spans="1:13" x14ac:dyDescent="0.2">
      <c r="A42" s="163"/>
      <c r="B42" s="215" t="s">
        <v>113</v>
      </c>
      <c r="C42" s="208">
        <v>4.5999999999999999E-2</v>
      </c>
      <c r="D42" s="208">
        <v>4.5999999999999999E-2</v>
      </c>
      <c r="E42" s="209"/>
      <c r="F42" s="210"/>
      <c r="G42" s="210"/>
      <c r="H42" s="210"/>
      <c r="I42" s="210"/>
      <c r="J42" s="210"/>
      <c r="K42" s="210"/>
      <c r="L42" s="210"/>
      <c r="M42" s="210"/>
    </row>
    <row r="43" spans="1:13" x14ac:dyDescent="0.2">
      <c r="A43" s="163"/>
      <c r="B43" s="215" t="s">
        <v>62</v>
      </c>
      <c r="C43" s="213">
        <v>4.4999999999999997E-3</v>
      </c>
      <c r="D43" s="213">
        <v>4.4999999999999997E-3</v>
      </c>
      <c r="E43" s="209"/>
      <c r="F43" s="210"/>
      <c r="G43" s="210"/>
      <c r="H43" s="210"/>
      <c r="I43" s="210"/>
      <c r="J43" s="210"/>
      <c r="K43" s="210"/>
      <c r="L43" s="210"/>
      <c r="M43" s="210"/>
    </row>
    <row r="44" spans="1:13" x14ac:dyDescent="0.2">
      <c r="A44" s="163">
        <v>527</v>
      </c>
      <c r="B44" s="214" t="s">
        <v>65</v>
      </c>
      <c r="C44" s="234"/>
      <c r="D44" s="277"/>
      <c r="E44" s="246" t="s">
        <v>64</v>
      </c>
      <c r="F44" s="210">
        <v>0.45</v>
      </c>
      <c r="G44" s="210">
        <v>0</v>
      </c>
      <c r="H44" s="210">
        <v>24.3</v>
      </c>
      <c r="I44" s="210">
        <v>99</v>
      </c>
      <c r="J44" s="210">
        <v>8.9999999999999993E-3</v>
      </c>
      <c r="K44" s="210">
        <v>0.45</v>
      </c>
      <c r="L44" s="210">
        <v>25.5</v>
      </c>
      <c r="M44" s="210">
        <v>1.35</v>
      </c>
    </row>
    <row r="45" spans="1:13" x14ac:dyDescent="0.2">
      <c r="A45" s="163"/>
      <c r="B45" s="217" t="s">
        <v>89</v>
      </c>
      <c r="C45" s="207">
        <v>2.1999999999999999E-2</v>
      </c>
      <c r="D45" s="274">
        <v>2.1999999999999999E-2</v>
      </c>
      <c r="E45" s="246"/>
      <c r="F45" s="210"/>
      <c r="G45" s="210"/>
      <c r="H45" s="210"/>
      <c r="I45" s="210"/>
      <c r="J45" s="210"/>
      <c r="K45" s="210"/>
      <c r="L45" s="210"/>
      <c r="M45" s="210"/>
    </row>
    <row r="46" spans="1:13" x14ac:dyDescent="0.2">
      <c r="A46" s="163"/>
      <c r="B46" s="217" t="s">
        <v>28</v>
      </c>
      <c r="C46" s="207">
        <v>0.01</v>
      </c>
      <c r="D46" s="274">
        <v>0.01</v>
      </c>
      <c r="E46" s="246"/>
      <c r="F46" s="210"/>
      <c r="G46" s="210"/>
      <c r="H46" s="210"/>
      <c r="I46" s="210"/>
      <c r="J46" s="210"/>
      <c r="K46" s="210"/>
      <c r="L46" s="210"/>
      <c r="M46" s="210"/>
    </row>
    <row r="47" spans="1:13" x14ac:dyDescent="0.2">
      <c r="A47" s="163">
        <v>114</v>
      </c>
      <c r="B47" s="214" t="s">
        <v>20</v>
      </c>
      <c r="C47" s="208">
        <v>0.02</v>
      </c>
      <c r="D47" s="208">
        <v>0.02</v>
      </c>
      <c r="E47" s="247" t="s">
        <v>49</v>
      </c>
      <c r="F47" s="210">
        <v>1.52</v>
      </c>
      <c r="G47" s="210">
        <v>0.16</v>
      </c>
      <c r="H47" s="210">
        <v>9.84</v>
      </c>
      <c r="I47" s="210">
        <v>47</v>
      </c>
      <c r="J47" s="280">
        <v>2.1999999999999999E-2</v>
      </c>
      <c r="K47" s="210">
        <v>0</v>
      </c>
      <c r="L47" s="210">
        <v>4</v>
      </c>
      <c r="M47" s="210">
        <v>0.22</v>
      </c>
    </row>
    <row r="48" spans="1:13" x14ac:dyDescent="0.2">
      <c r="A48" s="163">
        <v>115</v>
      </c>
      <c r="B48" s="214" t="s">
        <v>19</v>
      </c>
      <c r="C48" s="208">
        <v>0.04</v>
      </c>
      <c r="D48" s="208">
        <v>0.04</v>
      </c>
      <c r="E48" s="247" t="s">
        <v>229</v>
      </c>
      <c r="F48" s="210">
        <v>2.64</v>
      </c>
      <c r="G48" s="210">
        <v>0.48</v>
      </c>
      <c r="H48" s="210">
        <v>13.36</v>
      </c>
      <c r="I48" s="210">
        <v>70</v>
      </c>
      <c r="J48" s="210">
        <v>7.1999999999999995E-2</v>
      </c>
      <c r="K48" s="210">
        <v>0</v>
      </c>
      <c r="L48" s="210">
        <v>14</v>
      </c>
      <c r="M48" s="210">
        <v>1.56</v>
      </c>
    </row>
    <row r="49" spans="1:13" x14ac:dyDescent="0.2">
      <c r="A49" s="163"/>
      <c r="B49" s="216" t="s">
        <v>163</v>
      </c>
      <c r="C49" s="208"/>
      <c r="D49" s="272"/>
      <c r="E49" s="246"/>
      <c r="F49" s="210"/>
      <c r="G49" s="210"/>
      <c r="H49" s="210"/>
      <c r="I49" s="210"/>
      <c r="J49" s="210"/>
      <c r="K49" s="210"/>
      <c r="L49" s="210"/>
      <c r="M49" s="210"/>
    </row>
    <row r="50" spans="1:13" x14ac:dyDescent="0.2">
      <c r="A50" s="163">
        <v>319</v>
      </c>
      <c r="B50" s="220" t="s">
        <v>272</v>
      </c>
      <c r="C50" s="337"/>
      <c r="D50" s="337"/>
      <c r="E50" s="209" t="s">
        <v>360</v>
      </c>
      <c r="F50" s="235">
        <v>12.44</v>
      </c>
      <c r="G50" s="235">
        <v>13.03</v>
      </c>
      <c r="H50" s="235">
        <v>12.39</v>
      </c>
      <c r="I50" s="235">
        <v>220.39</v>
      </c>
      <c r="J50" s="235">
        <v>3.5999999999999997E-2</v>
      </c>
      <c r="K50" s="235">
        <v>0.31</v>
      </c>
      <c r="L50" s="235">
        <v>153.96</v>
      </c>
      <c r="M50" s="235">
        <v>0.52</v>
      </c>
    </row>
    <row r="51" spans="1:13" x14ac:dyDescent="0.2">
      <c r="A51" s="163"/>
      <c r="B51" s="215" t="s">
        <v>41</v>
      </c>
      <c r="C51" s="337">
        <v>7.2999999999999995E-2</v>
      </c>
      <c r="D51" s="337">
        <v>7.1999999999999995E-2</v>
      </c>
      <c r="E51" s="206"/>
      <c r="F51" s="206"/>
      <c r="G51" s="206"/>
      <c r="H51" s="206"/>
      <c r="I51" s="206"/>
      <c r="J51" s="206"/>
      <c r="K51" s="206"/>
      <c r="L51" s="206"/>
      <c r="M51" s="206"/>
    </row>
    <row r="52" spans="1:13" x14ac:dyDescent="0.2">
      <c r="A52" s="163"/>
      <c r="B52" s="215" t="s">
        <v>53</v>
      </c>
      <c r="C52" s="213">
        <v>8.5000000000000006E-3</v>
      </c>
      <c r="D52" s="213">
        <v>8.5000000000000006E-3</v>
      </c>
      <c r="E52" s="201"/>
      <c r="F52" s="206"/>
      <c r="G52" s="206"/>
      <c r="H52" s="206"/>
      <c r="I52" s="206"/>
      <c r="J52" s="206"/>
      <c r="K52" s="206"/>
      <c r="L52" s="206"/>
      <c r="M52" s="206"/>
    </row>
    <row r="53" spans="1:13" x14ac:dyDescent="0.2">
      <c r="A53" s="163"/>
      <c r="B53" s="215" t="s">
        <v>55</v>
      </c>
      <c r="C53" s="213" t="s">
        <v>374</v>
      </c>
      <c r="D53" s="337">
        <v>2E-3</v>
      </c>
      <c r="E53" s="201"/>
      <c r="F53" s="206"/>
      <c r="G53" s="206"/>
      <c r="H53" s="206"/>
      <c r="I53" s="206"/>
      <c r="J53" s="206"/>
      <c r="K53" s="206"/>
      <c r="L53" s="206"/>
      <c r="M53" s="206"/>
    </row>
    <row r="54" spans="1:13" x14ac:dyDescent="0.2">
      <c r="A54" s="163"/>
      <c r="B54" s="215" t="s">
        <v>28</v>
      </c>
      <c r="C54" s="337">
        <v>5.0000000000000001E-3</v>
      </c>
      <c r="D54" s="337">
        <v>5.0000000000000001E-3</v>
      </c>
      <c r="E54" s="201"/>
      <c r="F54" s="206"/>
      <c r="G54" s="206"/>
      <c r="H54" s="206"/>
      <c r="I54" s="206"/>
      <c r="J54" s="206"/>
      <c r="K54" s="206"/>
      <c r="L54" s="206"/>
      <c r="M54" s="206"/>
    </row>
    <row r="55" spans="1:13" x14ac:dyDescent="0.2">
      <c r="A55" s="163"/>
      <c r="B55" s="215" t="s">
        <v>35</v>
      </c>
      <c r="C55" s="337">
        <v>3.0000000000000001E-3</v>
      </c>
      <c r="D55" s="337">
        <v>3.0000000000000001E-3</v>
      </c>
      <c r="E55" s="201"/>
      <c r="F55" s="206"/>
      <c r="G55" s="206"/>
      <c r="H55" s="206"/>
      <c r="I55" s="206"/>
      <c r="J55" s="206"/>
      <c r="K55" s="206"/>
      <c r="L55" s="206"/>
      <c r="M55" s="206"/>
    </row>
    <row r="56" spans="1:13" x14ac:dyDescent="0.2">
      <c r="A56" s="163"/>
      <c r="B56" s="215" t="s">
        <v>62</v>
      </c>
      <c r="C56" s="337">
        <v>3.0000000000000001E-3</v>
      </c>
      <c r="D56" s="337">
        <v>3.0000000000000001E-3</v>
      </c>
      <c r="E56" s="209"/>
      <c r="F56" s="206"/>
      <c r="G56" s="206"/>
      <c r="H56" s="206"/>
      <c r="I56" s="206"/>
      <c r="J56" s="206"/>
      <c r="K56" s="206"/>
      <c r="L56" s="206"/>
      <c r="M56" s="206"/>
    </row>
    <row r="57" spans="1:13" x14ac:dyDescent="0.2">
      <c r="A57" s="163">
        <v>449</v>
      </c>
      <c r="B57" s="214" t="s">
        <v>312</v>
      </c>
      <c r="C57" s="337"/>
      <c r="D57" s="337"/>
      <c r="E57" s="209" t="s">
        <v>49</v>
      </c>
      <c r="F57" s="206">
        <v>0.52</v>
      </c>
      <c r="G57" s="235">
        <v>1.27</v>
      </c>
      <c r="H57" s="235">
        <v>3.14</v>
      </c>
      <c r="I57" s="235">
        <v>26.1</v>
      </c>
      <c r="J57" s="283">
        <v>6.6E-3</v>
      </c>
      <c r="K57" s="235">
        <v>0.14599999999999999</v>
      </c>
      <c r="L57" s="235">
        <v>18.02</v>
      </c>
      <c r="M57" s="235">
        <v>0.03</v>
      </c>
    </row>
    <row r="58" spans="1:13" x14ac:dyDescent="0.2">
      <c r="A58" s="163"/>
      <c r="B58" s="215" t="s">
        <v>77</v>
      </c>
      <c r="C58" s="337">
        <v>1.4999999999999999E-2</v>
      </c>
      <c r="D58" s="337">
        <v>1.4999999999999999E-2</v>
      </c>
      <c r="E58" s="209"/>
      <c r="F58" s="206"/>
      <c r="G58" s="235"/>
      <c r="H58" s="235"/>
      <c r="I58" s="235"/>
      <c r="J58" s="235"/>
      <c r="K58" s="235"/>
      <c r="L58" s="235"/>
      <c r="M58" s="235"/>
    </row>
    <row r="59" spans="1:13" x14ac:dyDescent="0.2">
      <c r="A59" s="163"/>
      <c r="B59" s="215" t="s">
        <v>53</v>
      </c>
      <c r="C59" s="337">
        <v>8.0000000000000004E-4</v>
      </c>
      <c r="D59" s="337">
        <v>8.0000000000000004E-4</v>
      </c>
      <c r="E59" s="209"/>
      <c r="F59" s="206"/>
      <c r="G59" s="235"/>
      <c r="H59" s="235"/>
      <c r="I59" s="235"/>
      <c r="J59" s="235"/>
      <c r="K59" s="235"/>
      <c r="L59" s="235"/>
      <c r="M59" s="235"/>
    </row>
    <row r="60" spans="1:13" x14ac:dyDescent="0.2">
      <c r="A60" s="163"/>
      <c r="B60" s="215" t="s">
        <v>62</v>
      </c>
      <c r="C60" s="213">
        <v>8.0000000000000004E-4</v>
      </c>
      <c r="D60" s="213">
        <v>8.0000000000000004E-4</v>
      </c>
      <c r="E60" s="205"/>
      <c r="F60" s="206"/>
      <c r="G60" s="206"/>
      <c r="H60" s="206"/>
      <c r="I60" s="206"/>
      <c r="J60" s="206"/>
      <c r="K60" s="206"/>
      <c r="L60" s="206"/>
      <c r="M60" s="206"/>
    </row>
    <row r="61" spans="1:13" x14ac:dyDescent="0.2">
      <c r="A61" s="163"/>
      <c r="B61" s="215" t="s">
        <v>28</v>
      </c>
      <c r="C61" s="337">
        <v>2E-3</v>
      </c>
      <c r="D61" s="337">
        <v>2E-3</v>
      </c>
      <c r="E61" s="209"/>
      <c r="F61" s="206"/>
      <c r="G61" s="206"/>
      <c r="H61" s="206"/>
      <c r="I61" s="206"/>
      <c r="J61" s="206"/>
      <c r="K61" s="206"/>
      <c r="L61" s="206"/>
      <c r="M61" s="206"/>
    </row>
    <row r="62" spans="1:13" x14ac:dyDescent="0.2">
      <c r="A62" s="163">
        <v>535</v>
      </c>
      <c r="B62" s="230" t="s">
        <v>288</v>
      </c>
      <c r="C62" s="208"/>
      <c r="D62" s="272"/>
      <c r="E62" s="246" t="s">
        <v>64</v>
      </c>
      <c r="F62" s="206">
        <v>9</v>
      </c>
      <c r="G62" s="206">
        <v>5.76</v>
      </c>
      <c r="H62" s="206">
        <v>15.3</v>
      </c>
      <c r="I62" s="206">
        <v>156.6</v>
      </c>
      <c r="J62" s="206">
        <v>5.3999999999999999E-2</v>
      </c>
      <c r="K62" s="206">
        <v>1.08</v>
      </c>
      <c r="L62" s="206">
        <v>214.2</v>
      </c>
      <c r="M62" s="206">
        <v>0.18</v>
      </c>
    </row>
    <row r="63" spans="1:13" x14ac:dyDescent="0.2">
      <c r="A63" s="163"/>
      <c r="B63" s="215" t="s">
        <v>25</v>
      </c>
      <c r="C63" s="208">
        <v>0.185</v>
      </c>
      <c r="D63" s="272">
        <v>0.18</v>
      </c>
      <c r="E63" s="247"/>
      <c r="F63" s="206"/>
      <c r="G63" s="206"/>
      <c r="H63" s="206"/>
      <c r="I63" s="206"/>
      <c r="J63" s="206"/>
      <c r="K63" s="206"/>
      <c r="L63" s="206"/>
      <c r="M63" s="206"/>
    </row>
    <row r="64" spans="1:13" x14ac:dyDescent="0.2">
      <c r="A64" s="163">
        <v>118</v>
      </c>
      <c r="B64" s="282" t="s">
        <v>416</v>
      </c>
      <c r="C64" s="207">
        <v>0.14899999999999999</v>
      </c>
      <c r="D64" s="274">
        <v>0.13300000000000001</v>
      </c>
      <c r="E64" s="247" t="s">
        <v>297</v>
      </c>
      <c r="F64" s="206">
        <v>0.53</v>
      </c>
      <c r="G64" s="206">
        <v>0.53</v>
      </c>
      <c r="H64" s="206">
        <v>13.03</v>
      </c>
      <c r="I64" s="206">
        <v>62.51</v>
      </c>
      <c r="J64" s="280">
        <v>3.5999999999999997E-2</v>
      </c>
      <c r="K64" s="206">
        <v>13.3</v>
      </c>
      <c r="L64" s="206">
        <v>21.28</v>
      </c>
      <c r="M64" s="206">
        <v>2.9260000000000002</v>
      </c>
    </row>
    <row r="65" spans="1:13" x14ac:dyDescent="0.2">
      <c r="A65" s="6"/>
      <c r="B65" s="244" t="s">
        <v>34</v>
      </c>
      <c r="C65" s="263"/>
      <c r="D65" s="263"/>
      <c r="E65" s="127"/>
      <c r="F65" s="281">
        <f>SUM(F5:F64)</f>
        <v>64.157000000000011</v>
      </c>
      <c r="G65" s="281">
        <f>SUM(G5:G64)</f>
        <v>63.823</v>
      </c>
      <c r="H65" s="281">
        <f>SUM(H5:H64)</f>
        <v>212.70200000000003</v>
      </c>
      <c r="I65" s="291">
        <f>SUM(I5:I64)</f>
        <v>1699.32</v>
      </c>
      <c r="J65" s="281">
        <f>SUM(J5:J64)</f>
        <v>0.75460000000000016</v>
      </c>
      <c r="K65" s="287">
        <f>SUM(K5:K64)</f>
        <v>52.137</v>
      </c>
      <c r="L65" s="294">
        <f>SUM(L5:L64)</f>
        <v>779.41999999999985</v>
      </c>
      <c r="M65" s="287">
        <f>SUM(M5:M64)</f>
        <v>16.899999999999999</v>
      </c>
    </row>
  </sheetData>
  <mergeCells count="11">
    <mergeCell ref="H1:H2"/>
    <mergeCell ref="I1:I2"/>
    <mergeCell ref="J1:K1"/>
    <mergeCell ref="L1:M1"/>
    <mergeCell ref="A1:A2"/>
    <mergeCell ref="B1:B2"/>
    <mergeCell ref="C1:C2"/>
    <mergeCell ref="E1:E2"/>
    <mergeCell ref="F1:F2"/>
    <mergeCell ref="G1:G2"/>
    <mergeCell ref="D1:D2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47:E48 E20 E5 E23 E37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I12" sqref="I12"/>
    </sheetView>
  </sheetViews>
  <sheetFormatPr defaultRowHeight="12.75" x14ac:dyDescent="0.2"/>
  <cols>
    <col min="3" max="10" width="10.7109375" bestFit="1" customWidth="1"/>
  </cols>
  <sheetData>
    <row r="1" spans="1:12" x14ac:dyDescent="0.2">
      <c r="A1" s="129"/>
      <c r="B1" s="295" t="s">
        <v>350</v>
      </c>
      <c r="C1" s="295" t="s">
        <v>351</v>
      </c>
      <c r="D1" s="295" t="s">
        <v>352</v>
      </c>
      <c r="E1" s="295" t="s">
        <v>353</v>
      </c>
      <c r="F1" s="295" t="s">
        <v>10</v>
      </c>
      <c r="G1" s="295" t="s">
        <v>11</v>
      </c>
      <c r="H1" s="295" t="s">
        <v>12</v>
      </c>
      <c r="I1" s="295" t="s">
        <v>69</v>
      </c>
    </row>
    <row r="2" spans="1:12" ht="13.5" thickBot="1" x14ac:dyDescent="0.25">
      <c r="A2" s="129" t="s">
        <v>68</v>
      </c>
      <c r="B2" s="303">
        <v>68.188000000000002</v>
      </c>
      <c r="C2" s="303">
        <v>63.567</v>
      </c>
      <c r="D2" s="303">
        <v>194.184</v>
      </c>
      <c r="E2" s="303">
        <v>1594.77</v>
      </c>
      <c r="F2" s="303">
        <v>1.2609999999999999</v>
      </c>
      <c r="G2" s="303">
        <v>45.288800000000002</v>
      </c>
      <c r="H2" s="303">
        <v>525.98400000000004</v>
      </c>
      <c r="I2" s="303">
        <v>20.280999999999999</v>
      </c>
    </row>
    <row r="3" spans="1:12" ht="13.5" thickBot="1" x14ac:dyDescent="0.25">
      <c r="A3" s="129" t="s">
        <v>83</v>
      </c>
      <c r="B3" s="303">
        <v>48.651000000000003</v>
      </c>
      <c r="C3" s="303">
        <v>35.518999999999998</v>
      </c>
      <c r="D3" s="303">
        <v>221.41</v>
      </c>
      <c r="E3" s="303">
        <v>1352.14</v>
      </c>
      <c r="F3" s="303">
        <v>0.96220000000000006</v>
      </c>
      <c r="G3" s="303">
        <v>71.043999999999997</v>
      </c>
      <c r="H3" s="303">
        <v>810.41</v>
      </c>
      <c r="I3" s="303">
        <v>10.726000000000001</v>
      </c>
    </row>
    <row r="4" spans="1:12" ht="13.5" thickBot="1" x14ac:dyDescent="0.25">
      <c r="A4" s="129" t="s">
        <v>93</v>
      </c>
      <c r="B4" s="303">
        <v>45.658000000000001</v>
      </c>
      <c r="C4" s="303">
        <v>43.311999999999998</v>
      </c>
      <c r="D4" s="303">
        <v>205.55500000000001</v>
      </c>
      <c r="E4" s="304">
        <v>1374.85</v>
      </c>
      <c r="F4" s="303">
        <v>1.8298000000000001</v>
      </c>
      <c r="G4" s="303">
        <v>41.97</v>
      </c>
      <c r="H4" s="303">
        <v>611.47</v>
      </c>
      <c r="I4" s="303">
        <v>9.8360000000000003</v>
      </c>
    </row>
    <row r="5" spans="1:12" ht="13.5" thickBot="1" x14ac:dyDescent="0.25">
      <c r="A5" s="129" t="s">
        <v>107</v>
      </c>
      <c r="B5" s="303">
        <v>69.34</v>
      </c>
      <c r="C5" s="303">
        <v>62.37</v>
      </c>
      <c r="D5" s="303">
        <v>294.654</v>
      </c>
      <c r="E5" s="305">
        <v>2020.99</v>
      </c>
      <c r="F5" s="303">
        <v>1.3360000000000001</v>
      </c>
      <c r="G5" s="303">
        <v>47.375</v>
      </c>
      <c r="H5" s="303">
        <v>699.827</v>
      </c>
      <c r="I5" s="303">
        <v>16.940000000000001</v>
      </c>
    </row>
    <row r="6" spans="1:12" ht="13.5" thickBot="1" x14ac:dyDescent="0.25">
      <c r="A6" s="129" t="s">
        <v>117</v>
      </c>
      <c r="B6" s="303">
        <v>65.22</v>
      </c>
      <c r="C6" s="303">
        <v>48.247999999999998</v>
      </c>
      <c r="D6" s="303">
        <v>195.58</v>
      </c>
      <c r="E6" s="303">
        <v>1618.84</v>
      </c>
      <c r="F6" s="303">
        <v>0.93600000000000005</v>
      </c>
      <c r="G6" s="303">
        <v>128.93</v>
      </c>
      <c r="H6" s="303">
        <v>919.4</v>
      </c>
      <c r="I6" s="303">
        <v>11.07</v>
      </c>
    </row>
    <row r="7" spans="1:12" ht="13.5" thickBot="1" x14ac:dyDescent="0.25">
      <c r="A7" s="129" t="s">
        <v>148</v>
      </c>
      <c r="B7" s="303">
        <v>56.079000000000001</v>
      </c>
      <c r="C7" s="303">
        <v>51.33</v>
      </c>
      <c r="D7" s="303">
        <v>186.517</v>
      </c>
      <c r="E7" s="303">
        <v>1305.8900000000001</v>
      </c>
      <c r="F7" s="303">
        <v>0.71699999999999997</v>
      </c>
      <c r="G7" s="303">
        <v>70.504999999999995</v>
      </c>
      <c r="H7" s="303">
        <v>454.51</v>
      </c>
      <c r="I7" s="303">
        <v>15.553000000000001</v>
      </c>
    </row>
    <row r="8" spans="1:12" ht="13.5" thickBot="1" x14ac:dyDescent="0.25">
      <c r="A8" s="129" t="s">
        <v>147</v>
      </c>
      <c r="B8" s="303">
        <v>46.57</v>
      </c>
      <c r="C8" s="303">
        <v>55.9</v>
      </c>
      <c r="D8" s="303">
        <v>231.73099999999999</v>
      </c>
      <c r="E8" s="303">
        <v>1563.36</v>
      </c>
      <c r="F8" s="303">
        <v>0.81699999999999995</v>
      </c>
      <c r="G8" s="303">
        <v>44.911000000000001</v>
      </c>
      <c r="H8" s="303">
        <v>421.55</v>
      </c>
      <c r="I8" s="303">
        <v>12.85</v>
      </c>
    </row>
    <row r="9" spans="1:12" ht="13.5" thickBot="1" x14ac:dyDescent="0.25">
      <c r="A9" s="129" t="s">
        <v>146</v>
      </c>
      <c r="B9" s="303">
        <v>59.97</v>
      </c>
      <c r="C9" s="303">
        <v>50.893999999999998</v>
      </c>
      <c r="D9" s="303">
        <v>211.44</v>
      </c>
      <c r="E9" s="303">
        <v>1761.32</v>
      </c>
      <c r="F9" s="303">
        <v>0.68</v>
      </c>
      <c r="G9" s="303">
        <v>28.1</v>
      </c>
      <c r="H9" s="303">
        <v>698.17</v>
      </c>
      <c r="I9" s="303">
        <v>10.57</v>
      </c>
    </row>
    <row r="10" spans="1:12" ht="13.5" thickBot="1" x14ac:dyDescent="0.25">
      <c r="A10" s="129" t="s">
        <v>145</v>
      </c>
      <c r="B10" s="303">
        <v>69.257000000000005</v>
      </c>
      <c r="C10" s="303">
        <v>68.423000000000002</v>
      </c>
      <c r="D10" s="303">
        <v>232.7</v>
      </c>
      <c r="E10" s="303">
        <v>1648.43</v>
      </c>
      <c r="F10" s="303">
        <v>1.431</v>
      </c>
      <c r="G10" s="303">
        <v>79.353999999999999</v>
      </c>
      <c r="H10" s="303">
        <v>629</v>
      </c>
      <c r="I10" s="303">
        <v>20.535</v>
      </c>
    </row>
    <row r="11" spans="1:12" ht="13.5" thickBot="1" x14ac:dyDescent="0.25">
      <c r="A11" s="302" t="s">
        <v>144</v>
      </c>
      <c r="B11" s="304">
        <v>70.046999999999997</v>
      </c>
      <c r="C11" s="303">
        <v>61.813000000000002</v>
      </c>
      <c r="D11" s="303">
        <v>231.00200000000001</v>
      </c>
      <c r="E11" s="303">
        <v>1672.62</v>
      </c>
      <c r="F11" s="303">
        <v>0.78500000000000003</v>
      </c>
      <c r="G11" s="303">
        <v>52.137</v>
      </c>
      <c r="H11" s="303">
        <v>801</v>
      </c>
      <c r="I11" s="303">
        <v>17.899999999999999</v>
      </c>
    </row>
    <row r="12" spans="1:12" x14ac:dyDescent="0.2">
      <c r="A12" s="166"/>
      <c r="B12" s="306">
        <f t="shared" ref="B12:I12" si="0">SUM(B2:B11)</f>
        <v>598.98</v>
      </c>
      <c r="C12" s="306">
        <f t="shared" si="0"/>
        <v>541.37599999999998</v>
      </c>
      <c r="D12" s="306">
        <f t="shared" si="0"/>
        <v>2204.7730000000001</v>
      </c>
      <c r="E12" s="306">
        <f t="shared" si="0"/>
        <v>15913.21</v>
      </c>
      <c r="F12" s="306">
        <f t="shared" si="0"/>
        <v>10.754999999999999</v>
      </c>
      <c r="G12" s="306">
        <f t="shared" si="0"/>
        <v>609.61480000000006</v>
      </c>
      <c r="H12" s="306">
        <f t="shared" si="0"/>
        <v>6571.3209999999999</v>
      </c>
      <c r="I12" s="306">
        <f t="shared" si="0"/>
        <v>146.261</v>
      </c>
      <c r="J12" s="435" t="s">
        <v>354</v>
      </c>
      <c r="K12" s="382"/>
      <c r="L12" s="382"/>
    </row>
    <row r="13" spans="1:12" x14ac:dyDescent="0.2">
      <c r="A13" s="24"/>
      <c r="B13" s="336">
        <f>B12/10</f>
        <v>59.898000000000003</v>
      </c>
      <c r="C13" s="336">
        <f t="shared" ref="C13:I13" si="1">C12/10</f>
        <v>54.137599999999999</v>
      </c>
      <c r="D13" s="336">
        <f t="shared" si="1"/>
        <v>220.47730000000001</v>
      </c>
      <c r="E13" s="336">
        <f t="shared" si="1"/>
        <v>1591.3209999999999</v>
      </c>
      <c r="F13" s="336">
        <f t="shared" si="1"/>
        <v>1.0754999999999999</v>
      </c>
      <c r="G13" s="336">
        <f t="shared" si="1"/>
        <v>60.961480000000009</v>
      </c>
      <c r="H13" s="336">
        <f t="shared" si="1"/>
        <v>657.13210000000004</v>
      </c>
      <c r="I13" s="336">
        <f t="shared" si="1"/>
        <v>14.626099999999999</v>
      </c>
      <c r="J13" s="435" t="s">
        <v>355</v>
      </c>
      <c r="K13" s="382"/>
      <c r="L13" s="382"/>
    </row>
  </sheetData>
  <mergeCells count="2">
    <mergeCell ref="J12:L12"/>
    <mergeCell ref="J13:L1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0"/>
  <sheetViews>
    <sheetView workbookViewId="0">
      <selection activeCell="C19" sqref="C19:L19"/>
    </sheetView>
  </sheetViews>
  <sheetFormatPr defaultRowHeight="12.75" x14ac:dyDescent="0.2"/>
  <cols>
    <col min="1" max="1" width="27.5703125" customWidth="1"/>
    <col min="2" max="2" width="9.85546875" customWidth="1"/>
    <col min="3" max="3" width="7.42578125" customWidth="1"/>
    <col min="4" max="4" width="7.7109375" customWidth="1"/>
    <col min="5" max="5" width="8" customWidth="1"/>
    <col min="6" max="6" width="7.85546875" customWidth="1"/>
    <col min="7" max="7" width="7.140625" customWidth="1"/>
    <col min="8" max="12" width="7.5703125" customWidth="1"/>
    <col min="13" max="13" width="9.85546875" customWidth="1"/>
    <col min="14" max="14" width="11.28515625" customWidth="1"/>
  </cols>
  <sheetData>
    <row r="1" spans="1:15" x14ac:dyDescent="0.2">
      <c r="A1" s="30" t="s">
        <v>37</v>
      </c>
      <c r="B1" s="388" t="s">
        <v>48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5" x14ac:dyDescent="0.2">
      <c r="A2" s="387" t="s">
        <v>205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5" x14ac:dyDescent="0.2">
      <c r="A3" s="14"/>
      <c r="B3" s="389" t="s">
        <v>206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</row>
    <row r="4" spans="1:15" x14ac:dyDescent="0.2">
      <c r="A4" s="1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5" ht="18.75" customHeight="1" x14ac:dyDescent="0.2">
      <c r="A5" s="390" t="s">
        <v>39</v>
      </c>
      <c r="B5" s="392" t="s">
        <v>293</v>
      </c>
      <c r="C5" s="396" t="s">
        <v>40</v>
      </c>
      <c r="D5" s="384">
        <v>2</v>
      </c>
      <c r="E5" s="396">
        <v>3</v>
      </c>
      <c r="F5" s="384">
        <v>4</v>
      </c>
      <c r="G5" s="384">
        <v>5</v>
      </c>
      <c r="H5" s="384">
        <v>6</v>
      </c>
      <c r="I5" s="384">
        <v>7</v>
      </c>
      <c r="J5" s="384">
        <v>8</v>
      </c>
      <c r="K5" s="384">
        <v>9</v>
      </c>
      <c r="L5" s="394">
        <v>10</v>
      </c>
      <c r="M5" s="386" t="s">
        <v>222</v>
      </c>
      <c r="N5" s="386" t="s">
        <v>294</v>
      </c>
      <c r="O5" s="386" t="s">
        <v>223</v>
      </c>
    </row>
    <row r="6" spans="1:15" ht="24.75" customHeight="1" x14ac:dyDescent="0.2">
      <c r="A6" s="391"/>
      <c r="B6" s="393"/>
      <c r="C6" s="397"/>
      <c r="D6" s="385"/>
      <c r="E6" s="397"/>
      <c r="F6" s="385"/>
      <c r="G6" s="385"/>
      <c r="H6" s="385"/>
      <c r="I6" s="385"/>
      <c r="J6" s="385"/>
      <c r="K6" s="385"/>
      <c r="L6" s="395"/>
      <c r="M6" s="386"/>
      <c r="N6" s="386"/>
      <c r="O6" s="386"/>
    </row>
    <row r="7" spans="1:15" ht="15.6" customHeight="1" x14ac:dyDescent="0.2">
      <c r="A7" s="3" t="s">
        <v>204</v>
      </c>
      <c r="B7" s="22">
        <v>450</v>
      </c>
      <c r="C7" s="19">
        <v>435</v>
      </c>
      <c r="D7" s="19">
        <v>346</v>
      </c>
      <c r="E7" s="19">
        <v>355</v>
      </c>
      <c r="F7" s="19">
        <v>200</v>
      </c>
      <c r="G7" s="19">
        <v>395</v>
      </c>
      <c r="H7" s="19">
        <v>332</v>
      </c>
      <c r="I7" s="19">
        <v>287</v>
      </c>
      <c r="J7" s="19">
        <v>474</v>
      </c>
      <c r="K7" s="19">
        <v>246</v>
      </c>
      <c r="L7" s="64">
        <v>475</v>
      </c>
      <c r="M7" s="129">
        <v>3465</v>
      </c>
      <c r="N7" s="129">
        <f>M7/10</f>
        <v>346.5</v>
      </c>
      <c r="O7" s="126">
        <f t="shared" ref="O7:O36" si="0">N7*100/B7</f>
        <v>77</v>
      </c>
    </row>
    <row r="8" spans="1:15" ht="15.6" customHeight="1" x14ac:dyDescent="0.2">
      <c r="A8" s="3" t="s">
        <v>41</v>
      </c>
      <c r="B8" s="22">
        <v>40</v>
      </c>
      <c r="C8" s="19"/>
      <c r="D8" s="19">
        <v>91</v>
      </c>
      <c r="E8" s="19"/>
      <c r="F8" s="19">
        <v>76</v>
      </c>
      <c r="G8" s="19"/>
      <c r="H8" s="19">
        <v>73</v>
      </c>
      <c r="I8" s="19"/>
      <c r="J8" s="19">
        <v>88</v>
      </c>
      <c r="K8" s="19"/>
      <c r="L8" s="64"/>
      <c r="M8" s="129">
        <f t="shared" ref="M8:M36" si="1">C8+D8+E8+F8+G8+H8+I8+J8+K8+L8</f>
        <v>328</v>
      </c>
      <c r="N8" s="129">
        <f t="shared" ref="N8:N36" si="2">M8/10</f>
        <v>32.799999999999997</v>
      </c>
      <c r="O8" s="126">
        <f t="shared" si="0"/>
        <v>81.999999999999986</v>
      </c>
    </row>
    <row r="9" spans="1:15" ht="15.6" customHeight="1" x14ac:dyDescent="0.2">
      <c r="A9" s="59" t="s">
        <v>35</v>
      </c>
      <c r="B9" s="22">
        <v>11</v>
      </c>
      <c r="C9" s="63">
        <v>5</v>
      </c>
      <c r="D9" s="63">
        <v>3</v>
      </c>
      <c r="E9" s="63">
        <v>5</v>
      </c>
      <c r="F9" s="63">
        <v>33</v>
      </c>
      <c r="G9" s="63"/>
      <c r="H9" s="63">
        <v>20</v>
      </c>
      <c r="I9" s="63">
        <v>14</v>
      </c>
      <c r="J9" s="63">
        <v>3</v>
      </c>
      <c r="K9" s="63">
        <v>5</v>
      </c>
      <c r="L9" s="128"/>
      <c r="M9" s="129">
        <v>89</v>
      </c>
      <c r="N9" s="129">
        <f t="shared" si="2"/>
        <v>8.9</v>
      </c>
      <c r="O9" s="126">
        <v>81</v>
      </c>
    </row>
    <row r="10" spans="1:15" ht="15.6" customHeight="1" x14ac:dyDescent="0.2">
      <c r="A10" s="3" t="s">
        <v>42</v>
      </c>
      <c r="B10" s="22">
        <v>6.4</v>
      </c>
      <c r="C10" s="19"/>
      <c r="D10" s="19">
        <v>11</v>
      </c>
      <c r="E10" s="19"/>
      <c r="F10" s="19">
        <v>11</v>
      </c>
      <c r="G10" s="19"/>
      <c r="H10" s="19"/>
      <c r="I10" s="19">
        <v>16</v>
      </c>
      <c r="J10" s="19"/>
      <c r="K10" s="19"/>
      <c r="L10" s="64">
        <v>11</v>
      </c>
      <c r="M10" s="129">
        <f t="shared" si="1"/>
        <v>49</v>
      </c>
      <c r="N10" s="129">
        <f t="shared" si="2"/>
        <v>4.9000000000000004</v>
      </c>
      <c r="O10" s="126">
        <f t="shared" si="0"/>
        <v>76.5625</v>
      </c>
    </row>
    <row r="11" spans="1:15" ht="15.6" customHeight="1" x14ac:dyDescent="0.2">
      <c r="A11" s="3" t="s">
        <v>207</v>
      </c>
      <c r="B11" s="22">
        <v>60.5</v>
      </c>
      <c r="C11" s="19">
        <v>97</v>
      </c>
      <c r="D11" s="19"/>
      <c r="E11" s="19">
        <v>105</v>
      </c>
      <c r="F11" s="19">
        <v>69</v>
      </c>
      <c r="G11" s="19"/>
      <c r="H11" s="19">
        <v>64</v>
      </c>
      <c r="I11" s="19"/>
      <c r="J11" s="19">
        <v>81</v>
      </c>
      <c r="K11" s="19">
        <v>58</v>
      </c>
      <c r="L11" s="64"/>
      <c r="M11" s="129">
        <f t="shared" si="1"/>
        <v>474</v>
      </c>
      <c r="N11" s="129">
        <f t="shared" si="2"/>
        <v>47.4</v>
      </c>
      <c r="O11" s="126">
        <f t="shared" si="0"/>
        <v>78.347107438016522</v>
      </c>
    </row>
    <row r="12" spans="1:15" ht="15.6" customHeight="1" x14ac:dyDescent="0.2">
      <c r="A12" s="3" t="s">
        <v>208</v>
      </c>
      <c r="B12" s="22">
        <v>27</v>
      </c>
      <c r="C12" s="19"/>
      <c r="D12" s="19">
        <v>178</v>
      </c>
      <c r="E12" s="19"/>
      <c r="F12" s="19"/>
      <c r="G12" s="19"/>
      <c r="H12" s="19"/>
      <c r="I12" s="19">
        <v>39</v>
      </c>
      <c r="J12" s="19"/>
      <c r="K12" s="19"/>
      <c r="L12" s="64"/>
      <c r="M12" s="129">
        <f t="shared" si="1"/>
        <v>217</v>
      </c>
      <c r="N12" s="129">
        <f t="shared" si="2"/>
        <v>21.7</v>
      </c>
      <c r="O12" s="126">
        <f t="shared" si="0"/>
        <v>80.370370370370367</v>
      </c>
    </row>
    <row r="13" spans="1:15" ht="15.6" customHeight="1" x14ac:dyDescent="0.2">
      <c r="A13" s="3" t="s">
        <v>46</v>
      </c>
      <c r="B13" s="22">
        <v>7</v>
      </c>
      <c r="C13" s="19"/>
      <c r="D13" s="19"/>
      <c r="E13" s="19"/>
      <c r="F13" s="19"/>
      <c r="G13" s="19">
        <v>56</v>
      </c>
      <c r="H13" s="19"/>
      <c r="I13" s="19"/>
      <c r="J13" s="19"/>
      <c r="K13" s="19"/>
      <c r="L13" s="64"/>
      <c r="M13" s="129">
        <f t="shared" si="1"/>
        <v>56</v>
      </c>
      <c r="N13" s="129">
        <f t="shared" si="2"/>
        <v>5.6</v>
      </c>
      <c r="O13" s="126">
        <f t="shared" si="0"/>
        <v>80</v>
      </c>
    </row>
    <row r="14" spans="1:15" ht="21.75" customHeight="1" x14ac:dyDescent="0.2">
      <c r="A14" s="124" t="s">
        <v>209</v>
      </c>
      <c r="B14" s="22">
        <v>39</v>
      </c>
      <c r="C14" s="19"/>
      <c r="D14" s="19"/>
      <c r="E14" s="19"/>
      <c r="F14" s="19"/>
      <c r="G14" s="19">
        <v>64</v>
      </c>
      <c r="H14" s="19"/>
      <c r="I14" s="19">
        <v>61</v>
      </c>
      <c r="J14" s="19"/>
      <c r="K14" s="19">
        <v>98</v>
      </c>
      <c r="L14" s="64">
        <v>64</v>
      </c>
      <c r="M14" s="129">
        <f t="shared" si="1"/>
        <v>287</v>
      </c>
      <c r="N14" s="129">
        <f t="shared" si="2"/>
        <v>28.7</v>
      </c>
      <c r="O14" s="126">
        <f t="shared" si="0"/>
        <v>73.589743589743591</v>
      </c>
    </row>
    <row r="15" spans="1:15" ht="15.6" customHeight="1" x14ac:dyDescent="0.2">
      <c r="A15" s="3" t="s">
        <v>210</v>
      </c>
      <c r="B15" s="22">
        <v>24</v>
      </c>
      <c r="C15" s="19">
        <v>1.3</v>
      </c>
      <c r="D15" s="19">
        <v>3</v>
      </c>
      <c r="E15" s="19">
        <v>58</v>
      </c>
      <c r="F15" s="19">
        <v>7</v>
      </c>
      <c r="G15" s="19">
        <v>5</v>
      </c>
      <c r="H15" s="19">
        <v>74</v>
      </c>
      <c r="I15" s="19">
        <v>3</v>
      </c>
      <c r="J15" s="19">
        <v>3</v>
      </c>
      <c r="K15" s="19"/>
      <c r="L15" s="64">
        <v>17.3</v>
      </c>
      <c r="M15" s="129">
        <f t="shared" si="1"/>
        <v>171.60000000000002</v>
      </c>
      <c r="N15" s="129">
        <f t="shared" si="2"/>
        <v>17.160000000000004</v>
      </c>
      <c r="O15" s="126">
        <f t="shared" si="0"/>
        <v>71.500000000000014</v>
      </c>
    </row>
    <row r="16" spans="1:15" ht="15.6" customHeight="1" x14ac:dyDescent="0.2">
      <c r="A16" s="3" t="s">
        <v>59</v>
      </c>
      <c r="B16" s="22">
        <v>187</v>
      </c>
      <c r="C16" s="19">
        <v>134</v>
      </c>
      <c r="D16" s="19">
        <v>80</v>
      </c>
      <c r="E16" s="19">
        <v>241</v>
      </c>
      <c r="F16" s="19">
        <v>172</v>
      </c>
      <c r="G16" s="19">
        <v>158</v>
      </c>
      <c r="H16" s="19">
        <v>46</v>
      </c>
      <c r="I16" s="19">
        <v>206</v>
      </c>
      <c r="J16" s="19">
        <v>27</v>
      </c>
      <c r="K16" s="19">
        <v>305</v>
      </c>
      <c r="L16" s="64">
        <v>164</v>
      </c>
      <c r="M16" s="129">
        <f t="shared" si="1"/>
        <v>1533</v>
      </c>
      <c r="N16" s="129">
        <f t="shared" si="2"/>
        <v>153.30000000000001</v>
      </c>
      <c r="O16" s="126">
        <f t="shared" si="0"/>
        <v>81.978609625668454</v>
      </c>
    </row>
    <row r="17" spans="1:15" ht="15.6" customHeight="1" x14ac:dyDescent="0.2">
      <c r="A17" s="3" t="s">
        <v>211</v>
      </c>
      <c r="B17" s="22">
        <v>325</v>
      </c>
      <c r="C17" s="19">
        <v>205</v>
      </c>
      <c r="D17" s="19">
        <v>158</v>
      </c>
      <c r="E17" s="19">
        <v>237</v>
      </c>
      <c r="F17" s="19">
        <v>163</v>
      </c>
      <c r="G17" s="19">
        <v>469.2</v>
      </c>
      <c r="H17" s="19">
        <v>227</v>
      </c>
      <c r="I17" s="19">
        <v>307</v>
      </c>
      <c r="J17" s="19">
        <v>184</v>
      </c>
      <c r="K17" s="19">
        <v>269</v>
      </c>
      <c r="L17" s="64">
        <v>180.8</v>
      </c>
      <c r="M17" s="129">
        <f t="shared" si="1"/>
        <v>2400</v>
      </c>
      <c r="N17" s="129">
        <f t="shared" si="2"/>
        <v>240</v>
      </c>
      <c r="O17" s="126">
        <f t="shared" si="0"/>
        <v>73.84615384615384</v>
      </c>
    </row>
    <row r="18" spans="1:15" ht="15.6" customHeight="1" x14ac:dyDescent="0.2">
      <c r="A18" s="3" t="s">
        <v>212</v>
      </c>
      <c r="B18" s="22">
        <v>114</v>
      </c>
      <c r="C18" s="19">
        <v>149</v>
      </c>
      <c r="D18" s="19">
        <v>41</v>
      </c>
      <c r="E18" s="19"/>
      <c r="F18" s="19">
        <v>190</v>
      </c>
      <c r="G18" s="19"/>
      <c r="H18" s="19"/>
      <c r="I18" s="19">
        <v>202</v>
      </c>
      <c r="J18" s="19"/>
      <c r="K18" s="19">
        <v>180</v>
      </c>
      <c r="L18" s="64">
        <v>195</v>
      </c>
      <c r="M18" s="129">
        <f t="shared" si="1"/>
        <v>957</v>
      </c>
      <c r="N18" s="129">
        <f t="shared" si="2"/>
        <v>95.7</v>
      </c>
      <c r="O18" s="126">
        <f t="shared" si="0"/>
        <v>83.94736842105263</v>
      </c>
    </row>
    <row r="19" spans="1:15" ht="15.6" customHeight="1" x14ac:dyDescent="0.2">
      <c r="A19" s="3" t="s">
        <v>213</v>
      </c>
      <c r="B19" s="22">
        <v>11</v>
      </c>
      <c r="C19" s="19"/>
      <c r="D19" s="19">
        <v>8</v>
      </c>
      <c r="E19" s="19">
        <v>22</v>
      </c>
      <c r="F19" s="19"/>
      <c r="G19" s="19">
        <v>22</v>
      </c>
      <c r="H19" s="19"/>
      <c r="I19" s="19">
        <v>14</v>
      </c>
      <c r="J19" s="63"/>
      <c r="K19" s="19"/>
      <c r="L19" s="64">
        <v>22</v>
      </c>
      <c r="M19" s="129">
        <f t="shared" si="1"/>
        <v>88</v>
      </c>
      <c r="N19" s="129">
        <f t="shared" si="2"/>
        <v>8.8000000000000007</v>
      </c>
      <c r="O19" s="126">
        <f t="shared" si="0"/>
        <v>80.000000000000014</v>
      </c>
    </row>
    <row r="20" spans="1:15" ht="15.6" customHeight="1" x14ac:dyDescent="0.2">
      <c r="A20" s="3" t="s">
        <v>214</v>
      </c>
      <c r="B20" s="22">
        <v>100</v>
      </c>
      <c r="C20" s="19">
        <v>180</v>
      </c>
      <c r="D20" s="19">
        <v>54</v>
      </c>
      <c r="E20" s="19">
        <v>180</v>
      </c>
      <c r="F20" s="19"/>
      <c r="G20" s="19"/>
      <c r="H20" s="19">
        <v>234</v>
      </c>
      <c r="I20" s="19"/>
      <c r="J20" s="19"/>
      <c r="K20" s="19">
        <v>180</v>
      </c>
      <c r="L20" s="64"/>
      <c r="M20" s="129">
        <f t="shared" si="1"/>
        <v>828</v>
      </c>
      <c r="N20" s="129">
        <f t="shared" si="2"/>
        <v>82.8</v>
      </c>
      <c r="O20" s="126">
        <f t="shared" si="0"/>
        <v>82.8</v>
      </c>
    </row>
    <row r="21" spans="1:15" ht="15.6" customHeight="1" x14ac:dyDescent="0.2">
      <c r="A21" s="3" t="s">
        <v>284</v>
      </c>
      <c r="B21" s="22">
        <v>50</v>
      </c>
      <c r="C21" s="19">
        <v>180</v>
      </c>
      <c r="D21" s="19"/>
      <c r="E21" s="19"/>
      <c r="F21" s="19"/>
      <c r="G21" s="19"/>
      <c r="H21" s="19"/>
      <c r="I21" s="19"/>
      <c r="J21" s="19">
        <v>180</v>
      </c>
      <c r="K21" s="19"/>
      <c r="L21" s="64"/>
      <c r="M21" s="129">
        <f t="shared" si="1"/>
        <v>360</v>
      </c>
      <c r="N21" s="129">
        <f t="shared" si="2"/>
        <v>36</v>
      </c>
      <c r="O21" s="126">
        <f t="shared" si="0"/>
        <v>72</v>
      </c>
    </row>
    <row r="22" spans="1:15" ht="15.6" customHeight="1" x14ac:dyDescent="0.2">
      <c r="A22" s="3" t="s">
        <v>43</v>
      </c>
      <c r="B22" s="22">
        <v>50</v>
      </c>
      <c r="C22" s="19">
        <v>35</v>
      </c>
      <c r="D22" s="19">
        <v>35</v>
      </c>
      <c r="E22" s="19">
        <v>35</v>
      </c>
      <c r="F22" s="19">
        <v>35</v>
      </c>
      <c r="G22" s="19">
        <v>35</v>
      </c>
      <c r="H22" s="19">
        <v>40</v>
      </c>
      <c r="I22" s="19">
        <v>40</v>
      </c>
      <c r="J22" s="19">
        <v>40</v>
      </c>
      <c r="K22" s="19">
        <v>35</v>
      </c>
      <c r="L22" s="19">
        <v>40</v>
      </c>
      <c r="M22" s="129">
        <f t="shared" si="1"/>
        <v>370</v>
      </c>
      <c r="N22" s="129">
        <f t="shared" si="2"/>
        <v>37</v>
      </c>
      <c r="O22" s="126">
        <f t="shared" si="0"/>
        <v>74</v>
      </c>
    </row>
    <row r="23" spans="1:15" ht="15.6" customHeight="1" x14ac:dyDescent="0.2">
      <c r="A23" s="3" t="s">
        <v>44</v>
      </c>
      <c r="B23" s="22">
        <v>80</v>
      </c>
      <c r="C23" s="19">
        <v>60</v>
      </c>
      <c r="D23" s="19">
        <v>55</v>
      </c>
      <c r="E23" s="19">
        <v>60</v>
      </c>
      <c r="F23" s="19">
        <v>60</v>
      </c>
      <c r="G23" s="19">
        <v>75</v>
      </c>
      <c r="H23" s="19">
        <v>40</v>
      </c>
      <c r="I23" s="19">
        <v>75</v>
      </c>
      <c r="J23" s="19">
        <v>60</v>
      </c>
      <c r="K23" s="19">
        <v>68</v>
      </c>
      <c r="L23" s="64">
        <v>66</v>
      </c>
      <c r="M23" s="129">
        <f t="shared" si="1"/>
        <v>619</v>
      </c>
      <c r="N23" s="129">
        <f t="shared" si="2"/>
        <v>61.9</v>
      </c>
      <c r="O23" s="126">
        <f t="shared" si="0"/>
        <v>77.375</v>
      </c>
    </row>
    <row r="24" spans="1:15" ht="15.6" customHeight="1" x14ac:dyDescent="0.2">
      <c r="A24" s="3" t="s">
        <v>215</v>
      </c>
      <c r="B24" s="22">
        <v>43</v>
      </c>
      <c r="C24" s="19"/>
      <c r="D24" s="19">
        <v>60</v>
      </c>
      <c r="E24" s="19">
        <v>48</v>
      </c>
      <c r="F24" s="19">
        <v>23</v>
      </c>
      <c r="G24" s="19">
        <v>56</v>
      </c>
      <c r="H24" s="19">
        <v>46</v>
      </c>
      <c r="I24" s="19">
        <v>50</v>
      </c>
      <c r="J24" s="19">
        <v>59</v>
      </c>
      <c r="K24" s="19">
        <v>20</v>
      </c>
      <c r="L24" s="64"/>
      <c r="M24" s="129">
        <f t="shared" si="1"/>
        <v>362</v>
      </c>
      <c r="N24" s="129">
        <f t="shared" si="2"/>
        <v>36.200000000000003</v>
      </c>
      <c r="O24" s="126">
        <f t="shared" si="0"/>
        <v>84.186046511627922</v>
      </c>
    </row>
    <row r="25" spans="1:15" ht="15.6" customHeight="1" x14ac:dyDescent="0.2">
      <c r="A25" s="3" t="s">
        <v>216</v>
      </c>
      <c r="B25" s="22">
        <v>12</v>
      </c>
      <c r="C25" s="19">
        <v>15</v>
      </c>
      <c r="D25" s="19">
        <v>8</v>
      </c>
      <c r="E25" s="19"/>
      <c r="F25" s="19">
        <v>29</v>
      </c>
      <c r="G25" s="19"/>
      <c r="H25" s="19"/>
      <c r="I25" s="19"/>
      <c r="J25" s="19">
        <v>15</v>
      </c>
      <c r="K25" s="19"/>
      <c r="L25" s="64">
        <v>30</v>
      </c>
      <c r="M25" s="129">
        <f t="shared" si="1"/>
        <v>97</v>
      </c>
      <c r="N25" s="129">
        <f t="shared" si="2"/>
        <v>9.6999999999999993</v>
      </c>
      <c r="O25" s="126">
        <f t="shared" si="0"/>
        <v>80.833333333333329</v>
      </c>
    </row>
    <row r="26" spans="1:15" ht="15.6" customHeight="1" x14ac:dyDescent="0.2">
      <c r="A26" s="3" t="s">
        <v>53</v>
      </c>
      <c r="B26" s="22">
        <v>29</v>
      </c>
      <c r="C26" s="19">
        <v>55</v>
      </c>
      <c r="D26" s="19">
        <v>12</v>
      </c>
      <c r="E26" s="19">
        <v>4</v>
      </c>
      <c r="F26" s="19">
        <v>3</v>
      </c>
      <c r="G26" s="19">
        <v>2</v>
      </c>
      <c r="H26" s="19">
        <v>12.5</v>
      </c>
      <c r="I26" s="19">
        <v>66</v>
      </c>
      <c r="J26" s="19">
        <v>8</v>
      </c>
      <c r="K26" s="19">
        <v>1</v>
      </c>
      <c r="L26" s="64">
        <v>57</v>
      </c>
      <c r="M26" s="129">
        <f t="shared" si="1"/>
        <v>220.5</v>
      </c>
      <c r="N26" s="129">
        <f t="shared" si="2"/>
        <v>22.05</v>
      </c>
      <c r="O26" s="126">
        <f t="shared" si="0"/>
        <v>76.034482758620683</v>
      </c>
    </row>
    <row r="27" spans="1:15" ht="15.6" customHeight="1" x14ac:dyDescent="0.2">
      <c r="A27" s="3" t="s">
        <v>62</v>
      </c>
      <c r="B27" s="22">
        <v>21</v>
      </c>
      <c r="C27" s="19">
        <v>11.5</v>
      </c>
      <c r="D27" s="19">
        <v>8.8000000000000007</v>
      </c>
      <c r="E27" s="19">
        <v>22</v>
      </c>
      <c r="F27" s="19">
        <v>22.8</v>
      </c>
      <c r="G27" s="19">
        <v>22.5</v>
      </c>
      <c r="H27" s="19">
        <v>19.3</v>
      </c>
      <c r="I27" s="19">
        <v>25.2</v>
      </c>
      <c r="J27" s="19">
        <v>15.8</v>
      </c>
      <c r="K27" s="19">
        <v>16.5</v>
      </c>
      <c r="L27" s="64">
        <v>6</v>
      </c>
      <c r="M27" s="129">
        <v>180</v>
      </c>
      <c r="N27" s="129">
        <f t="shared" si="2"/>
        <v>18</v>
      </c>
      <c r="O27" s="126">
        <f t="shared" si="0"/>
        <v>85.714285714285708</v>
      </c>
    </row>
    <row r="28" spans="1:15" ht="15.6" customHeight="1" x14ac:dyDescent="0.2">
      <c r="A28" s="3" t="s">
        <v>54</v>
      </c>
      <c r="B28" s="22">
        <v>11</v>
      </c>
      <c r="C28" s="19">
        <v>15</v>
      </c>
      <c r="D28" s="19">
        <v>11</v>
      </c>
      <c r="E28" s="19">
        <v>14</v>
      </c>
      <c r="F28" s="19"/>
      <c r="G28" s="19">
        <v>6</v>
      </c>
      <c r="H28" s="19"/>
      <c r="I28" s="19">
        <v>15</v>
      </c>
      <c r="J28" s="19">
        <v>4</v>
      </c>
      <c r="K28" s="19">
        <v>7</v>
      </c>
      <c r="L28" s="64">
        <v>15</v>
      </c>
      <c r="M28" s="129">
        <f t="shared" si="1"/>
        <v>87</v>
      </c>
      <c r="N28" s="129">
        <f t="shared" si="2"/>
        <v>8.6999999999999993</v>
      </c>
      <c r="O28" s="126">
        <f t="shared" si="0"/>
        <v>79.090909090909079</v>
      </c>
    </row>
    <row r="29" spans="1:15" ht="15.6" customHeight="1" x14ac:dyDescent="0.2">
      <c r="A29" s="3" t="s">
        <v>217</v>
      </c>
      <c r="B29" s="22">
        <v>20</v>
      </c>
      <c r="C29" s="19">
        <v>40</v>
      </c>
      <c r="D29" s="19"/>
      <c r="E29" s="19">
        <v>45</v>
      </c>
      <c r="F29" s="19">
        <v>30</v>
      </c>
      <c r="G29" s="19"/>
      <c r="H29" s="19">
        <v>40</v>
      </c>
      <c r="I29" s="19"/>
      <c r="J29" s="19"/>
      <c r="K29" s="19"/>
      <c r="L29" s="64"/>
      <c r="M29" s="129">
        <f t="shared" si="1"/>
        <v>155</v>
      </c>
      <c r="N29" s="129">
        <f t="shared" si="2"/>
        <v>15.5</v>
      </c>
      <c r="O29" s="126">
        <f t="shared" si="0"/>
        <v>77.5</v>
      </c>
    </row>
    <row r="30" spans="1:15" ht="15.6" customHeight="1" x14ac:dyDescent="0.2">
      <c r="A30" s="3" t="s">
        <v>218</v>
      </c>
      <c r="B30" s="22">
        <v>0.6</v>
      </c>
      <c r="C30" s="19"/>
      <c r="D30" s="19">
        <v>0.9</v>
      </c>
      <c r="E30" s="19"/>
      <c r="F30" s="19">
        <v>0.9</v>
      </c>
      <c r="G30" s="19">
        <v>0.9</v>
      </c>
      <c r="H30" s="19"/>
      <c r="I30" s="19">
        <v>0.9</v>
      </c>
      <c r="J30" s="19">
        <v>0.4</v>
      </c>
      <c r="K30" s="19"/>
      <c r="L30" s="64">
        <v>0.9</v>
      </c>
      <c r="M30" s="129">
        <f t="shared" si="1"/>
        <v>4.9000000000000004</v>
      </c>
      <c r="N30" s="129">
        <f t="shared" si="2"/>
        <v>0.49000000000000005</v>
      </c>
      <c r="O30" s="126">
        <f t="shared" si="0"/>
        <v>81.666666666666686</v>
      </c>
    </row>
    <row r="31" spans="1:15" ht="15.6" customHeight="1" x14ac:dyDescent="0.2">
      <c r="A31" s="3" t="s">
        <v>97</v>
      </c>
      <c r="B31" s="22">
        <v>0.6</v>
      </c>
      <c r="C31" s="19"/>
      <c r="D31" s="19"/>
      <c r="E31" s="19">
        <v>2.4</v>
      </c>
      <c r="F31" s="150"/>
      <c r="G31" s="19"/>
      <c r="H31" s="19">
        <v>2.4</v>
      </c>
      <c r="I31" s="160"/>
      <c r="J31" s="19"/>
      <c r="K31" s="63"/>
      <c r="L31" s="64"/>
      <c r="M31" s="129">
        <f t="shared" si="1"/>
        <v>4.8</v>
      </c>
      <c r="N31" s="129">
        <f t="shared" si="2"/>
        <v>0.48</v>
      </c>
      <c r="O31" s="126">
        <f t="shared" si="0"/>
        <v>80</v>
      </c>
    </row>
    <row r="32" spans="1:15" ht="15.6" customHeight="1" x14ac:dyDescent="0.2">
      <c r="A32" s="125" t="s">
        <v>78</v>
      </c>
      <c r="B32" s="22">
        <v>1.2</v>
      </c>
      <c r="C32" s="19">
        <v>2</v>
      </c>
      <c r="D32" s="19"/>
      <c r="E32" s="19">
        <v>2</v>
      </c>
      <c r="F32" s="19"/>
      <c r="G32" s="19">
        <v>1.8</v>
      </c>
      <c r="H32" s="19"/>
      <c r="I32" s="19"/>
      <c r="J32" s="19">
        <v>2</v>
      </c>
      <c r="K32" s="19">
        <v>1.8</v>
      </c>
      <c r="L32" s="64"/>
      <c r="M32" s="129">
        <f t="shared" si="1"/>
        <v>9.6</v>
      </c>
      <c r="N32" s="129">
        <f t="shared" si="2"/>
        <v>0.96</v>
      </c>
      <c r="O32" s="126">
        <f t="shared" si="0"/>
        <v>80</v>
      </c>
    </row>
    <row r="33" spans="1:15" ht="15.6" customHeight="1" x14ac:dyDescent="0.2">
      <c r="A33" s="3" t="s">
        <v>28</v>
      </c>
      <c r="B33" s="22">
        <v>47</v>
      </c>
      <c r="C33" s="19">
        <v>19</v>
      </c>
      <c r="D33" s="19">
        <v>57</v>
      </c>
      <c r="E33" s="19">
        <v>42</v>
      </c>
      <c r="F33" s="19">
        <v>35</v>
      </c>
      <c r="G33" s="19">
        <v>35</v>
      </c>
      <c r="H33" s="19">
        <v>40</v>
      </c>
      <c r="I33" s="19">
        <v>43</v>
      </c>
      <c r="J33" s="19">
        <v>36</v>
      </c>
      <c r="K33" s="19">
        <v>29</v>
      </c>
      <c r="L33" s="64">
        <v>39</v>
      </c>
      <c r="M33" s="129">
        <f t="shared" si="1"/>
        <v>375</v>
      </c>
      <c r="N33" s="129">
        <f t="shared" si="2"/>
        <v>37.5</v>
      </c>
      <c r="O33" s="126">
        <f t="shared" si="0"/>
        <v>79.787234042553195</v>
      </c>
    </row>
    <row r="34" spans="1:15" ht="15.6" customHeight="1" x14ac:dyDescent="0.2">
      <c r="A34" s="125" t="s">
        <v>219</v>
      </c>
      <c r="B34" s="22">
        <v>0.5</v>
      </c>
      <c r="C34" s="19">
        <v>1</v>
      </c>
      <c r="D34" s="19"/>
      <c r="E34" s="19"/>
      <c r="F34" s="19"/>
      <c r="G34" s="19"/>
      <c r="H34" s="19"/>
      <c r="I34" s="19">
        <v>1</v>
      </c>
      <c r="J34" s="19"/>
      <c r="K34" s="19">
        <v>1</v>
      </c>
      <c r="L34" s="64">
        <v>1</v>
      </c>
      <c r="M34" s="129">
        <f t="shared" si="1"/>
        <v>4</v>
      </c>
      <c r="N34" s="129">
        <f t="shared" si="2"/>
        <v>0.4</v>
      </c>
      <c r="O34" s="126">
        <f t="shared" si="0"/>
        <v>80</v>
      </c>
    </row>
    <row r="35" spans="1:15" ht="15.6" customHeight="1" x14ac:dyDescent="0.2">
      <c r="A35" s="125" t="s">
        <v>220</v>
      </c>
      <c r="B35" s="22">
        <v>3</v>
      </c>
      <c r="C35" s="19"/>
      <c r="D35" s="19">
        <v>9</v>
      </c>
      <c r="E35" s="19"/>
      <c r="F35" s="19"/>
      <c r="G35" s="19"/>
      <c r="H35" s="19">
        <v>9</v>
      </c>
      <c r="I35" s="19"/>
      <c r="J35" s="19"/>
      <c r="K35" s="19">
        <v>7</v>
      </c>
      <c r="L35" s="64"/>
      <c r="M35" s="129">
        <f t="shared" si="1"/>
        <v>25</v>
      </c>
      <c r="N35" s="129">
        <f t="shared" si="2"/>
        <v>2.5</v>
      </c>
      <c r="O35" s="126">
        <f t="shared" si="0"/>
        <v>83.333333333333329</v>
      </c>
    </row>
    <row r="36" spans="1:15" ht="15.6" customHeight="1" x14ac:dyDescent="0.2">
      <c r="A36" s="125" t="s">
        <v>45</v>
      </c>
      <c r="B36" s="22">
        <v>6</v>
      </c>
      <c r="C36" s="19">
        <v>4.9000000000000004</v>
      </c>
      <c r="D36" s="19">
        <v>4.9000000000000004</v>
      </c>
      <c r="E36" s="19">
        <v>4.9000000000000004</v>
      </c>
      <c r="F36" s="19">
        <v>4.9000000000000004</v>
      </c>
      <c r="G36" s="19">
        <v>4.9000000000000004</v>
      </c>
      <c r="H36" s="19">
        <v>4.9000000000000004</v>
      </c>
      <c r="I36" s="19">
        <v>4.9000000000000004</v>
      </c>
      <c r="J36" s="19">
        <v>4.9000000000000004</v>
      </c>
      <c r="K36" s="19">
        <v>4.9000000000000004</v>
      </c>
      <c r="L36" s="19">
        <v>4.9000000000000004</v>
      </c>
      <c r="M36" s="129">
        <f t="shared" si="1"/>
        <v>48.999999999999993</v>
      </c>
      <c r="N36" s="129">
        <f t="shared" si="2"/>
        <v>4.8999999999999995</v>
      </c>
      <c r="O36" s="126">
        <f t="shared" si="0"/>
        <v>81.666666666666657</v>
      </c>
    </row>
    <row r="37" spans="1:15" ht="20.100000000000001" customHeight="1" x14ac:dyDescent="0.2">
      <c r="A37" s="24"/>
      <c r="B37" s="45"/>
      <c r="C37" s="24"/>
      <c r="D37" s="24"/>
      <c r="E37" s="24"/>
      <c r="F37" s="24"/>
      <c r="G37" s="24"/>
      <c r="H37" s="24"/>
      <c r="I37" s="24"/>
      <c r="J37" s="24"/>
      <c r="K37" s="24"/>
      <c r="L37" s="24"/>
      <c r="O37" s="161"/>
    </row>
    <row r="38" spans="1:15" ht="20.100000000000001" customHeight="1" x14ac:dyDescent="0.2">
      <c r="A38" s="24"/>
      <c r="B38" s="387" t="s">
        <v>329</v>
      </c>
      <c r="C38" s="387"/>
      <c r="D38" s="387"/>
      <c r="E38" s="387"/>
      <c r="F38" s="387"/>
      <c r="G38" s="387"/>
      <c r="H38" s="387"/>
      <c r="I38" s="387"/>
      <c r="J38" s="387"/>
      <c r="K38" s="387"/>
      <c r="L38" s="387"/>
    </row>
    <row r="39" spans="1:15" ht="24.95" customHeight="1" x14ac:dyDescent="0.2">
      <c r="A39" s="2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5" ht="24.95" customHeight="1" x14ac:dyDescent="0.2">
      <c r="A40" s="28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5" ht="24.95" customHeight="1" x14ac:dyDescent="0.2">
      <c r="A41" s="2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5" ht="24.95" customHeight="1" x14ac:dyDescent="0.2">
      <c r="A42" s="28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5" ht="24.95" customHeight="1" x14ac:dyDescent="0.2">
      <c r="A43" s="28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5" ht="24.95" customHeight="1" x14ac:dyDescent="0.2">
      <c r="A44" s="2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 t="s">
        <v>38</v>
      </c>
    </row>
    <row r="45" spans="1:15" ht="24.95" customHeight="1" x14ac:dyDescent="0.2">
      <c r="A45" s="28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271" spans="3:3" x14ac:dyDescent="0.2">
      <c r="C271">
        <v>9.4E-2</v>
      </c>
    </row>
    <row r="530" spans="2:2" x14ac:dyDescent="0.2">
      <c r="B530" t="s">
        <v>105</v>
      </c>
    </row>
    <row r="531" spans="2:2" ht="11.1" customHeight="1" x14ac:dyDescent="0.2">
      <c r="B531" t="s">
        <v>51</v>
      </c>
    </row>
    <row r="532" spans="2:2" ht="11.1" customHeight="1" x14ac:dyDescent="0.2"/>
    <row r="533" spans="2:2" ht="11.1" customHeight="1" x14ac:dyDescent="0.2"/>
    <row r="534" spans="2:2" ht="11.1" customHeight="1" x14ac:dyDescent="0.2"/>
    <row r="608" spans="2:2" x14ac:dyDescent="0.2">
      <c r="B608" t="s">
        <v>227</v>
      </c>
    </row>
    <row r="610" spans="2:2" x14ac:dyDescent="0.2">
      <c r="B610" t="s">
        <v>185</v>
      </c>
    </row>
  </sheetData>
  <mergeCells count="19">
    <mergeCell ref="B1:L1"/>
    <mergeCell ref="A2:L2"/>
    <mergeCell ref="B3:L3"/>
    <mergeCell ref="A5:A6"/>
    <mergeCell ref="B5:B6"/>
    <mergeCell ref="I5:I6"/>
    <mergeCell ref="J5:J6"/>
    <mergeCell ref="K5:K6"/>
    <mergeCell ref="L5:L6"/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B38:L38"/>
  </mergeCells>
  <pageMargins left="0.22013888888888888" right="0.22013888888888888" top="0.16" bottom="0.17" header="0.16" footer="0.15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4"/>
  <sheetViews>
    <sheetView zoomScale="77" zoomScaleNormal="77" workbookViewId="0">
      <selection activeCell="L15" sqref="L15"/>
    </sheetView>
  </sheetViews>
  <sheetFormatPr defaultRowHeight="12.75" x14ac:dyDescent="0.2"/>
  <cols>
    <col min="1" max="1" width="27.5703125" customWidth="1"/>
    <col min="2" max="2" width="9.85546875" customWidth="1"/>
    <col min="3" max="3" width="6.85546875" customWidth="1"/>
    <col min="4" max="4" width="6.5703125" customWidth="1"/>
    <col min="5" max="6" width="6.7109375" customWidth="1"/>
    <col min="7" max="7" width="7.140625" customWidth="1"/>
    <col min="8" max="11" width="7.5703125" customWidth="1"/>
    <col min="12" max="12" width="9" customWidth="1"/>
    <col min="13" max="13" width="10.85546875" customWidth="1"/>
    <col min="14" max="14" width="11.28515625" customWidth="1"/>
    <col min="15" max="15" width="10.5703125" customWidth="1"/>
  </cols>
  <sheetData>
    <row r="1" spans="1:15" x14ac:dyDescent="0.2">
      <c r="A1" s="30" t="s">
        <v>37</v>
      </c>
      <c r="B1" s="388" t="s">
        <v>48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5" x14ac:dyDescent="0.2">
      <c r="A2" s="399" t="s">
        <v>361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15" x14ac:dyDescent="0.2">
      <c r="A3" s="14"/>
      <c r="B3" s="389" t="s">
        <v>206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</row>
    <row r="4" spans="1:15" x14ac:dyDescent="0.2">
      <c r="A4" s="14"/>
      <c r="B4" s="26"/>
      <c r="C4" s="26"/>
      <c r="D4" s="26"/>
      <c r="E4" s="26"/>
      <c r="F4" s="344"/>
      <c r="G4" s="26"/>
      <c r="H4" s="26"/>
      <c r="I4" s="26"/>
      <c r="J4" s="26"/>
      <c r="K4" s="26"/>
      <c r="L4" s="26"/>
    </row>
    <row r="5" spans="1:15" ht="18.75" customHeight="1" x14ac:dyDescent="0.2">
      <c r="A5" s="390" t="s">
        <v>39</v>
      </c>
      <c r="B5" s="392" t="s">
        <v>318</v>
      </c>
      <c r="C5" s="396" t="s">
        <v>40</v>
      </c>
      <c r="D5" s="384">
        <v>2</v>
      </c>
      <c r="E5" s="396">
        <v>3</v>
      </c>
      <c r="F5" s="396" t="s">
        <v>389</v>
      </c>
      <c r="G5" s="384">
        <v>5</v>
      </c>
      <c r="H5" s="384">
        <v>6</v>
      </c>
      <c r="I5" s="384">
        <v>7</v>
      </c>
      <c r="J5" s="384">
        <v>8</v>
      </c>
      <c r="K5" s="384">
        <v>9</v>
      </c>
      <c r="L5" s="394">
        <v>10</v>
      </c>
      <c r="M5" s="386" t="s">
        <v>222</v>
      </c>
      <c r="N5" s="386" t="s">
        <v>319</v>
      </c>
      <c r="O5" s="386" t="s">
        <v>223</v>
      </c>
    </row>
    <row r="6" spans="1:15" ht="24.75" customHeight="1" x14ac:dyDescent="0.2">
      <c r="A6" s="391"/>
      <c r="B6" s="393"/>
      <c r="C6" s="397"/>
      <c r="D6" s="385"/>
      <c r="E6" s="397"/>
      <c r="F6" s="397"/>
      <c r="G6" s="385"/>
      <c r="H6" s="385"/>
      <c r="I6" s="385"/>
      <c r="J6" s="385"/>
      <c r="K6" s="385"/>
      <c r="L6" s="395"/>
      <c r="M6" s="386"/>
      <c r="N6" s="386"/>
      <c r="O6" s="386"/>
    </row>
    <row r="7" spans="1:15" ht="15.6" customHeight="1" x14ac:dyDescent="0.2">
      <c r="A7" s="3" t="s">
        <v>204</v>
      </c>
      <c r="B7" s="22">
        <v>450</v>
      </c>
      <c r="C7" s="19">
        <v>192</v>
      </c>
      <c r="D7" s="19">
        <v>421</v>
      </c>
      <c r="E7" s="19">
        <v>380</v>
      </c>
      <c r="F7" s="19">
        <v>248</v>
      </c>
      <c r="G7" s="19">
        <v>420</v>
      </c>
      <c r="H7" s="19">
        <v>147</v>
      </c>
      <c r="I7" s="19">
        <v>200</v>
      </c>
      <c r="J7" s="19">
        <v>560</v>
      </c>
      <c r="K7" s="19">
        <v>216</v>
      </c>
      <c r="L7" s="64">
        <v>387</v>
      </c>
      <c r="M7" s="129">
        <f t="shared" ref="M7:M36" si="0">SUM(C7:L7)</f>
        <v>3171</v>
      </c>
      <c r="N7" s="129">
        <f>M7/10</f>
        <v>317.10000000000002</v>
      </c>
      <c r="O7" s="299">
        <f t="shared" ref="O7:O36" si="1">N7/B7*100</f>
        <v>70.466666666666669</v>
      </c>
    </row>
    <row r="8" spans="1:15" ht="15.6" customHeight="1" x14ac:dyDescent="0.2">
      <c r="A8" s="3" t="s">
        <v>41</v>
      </c>
      <c r="B8" s="22">
        <v>40</v>
      </c>
      <c r="C8" s="19">
        <v>0</v>
      </c>
      <c r="D8" s="19">
        <v>0</v>
      </c>
      <c r="E8" s="19">
        <v>72</v>
      </c>
      <c r="F8" s="19">
        <v>0</v>
      </c>
      <c r="G8" s="19">
        <v>81</v>
      </c>
      <c r="H8" s="19">
        <v>0</v>
      </c>
      <c r="I8" s="19">
        <v>0</v>
      </c>
      <c r="J8" s="19">
        <v>89</v>
      </c>
      <c r="K8" s="19">
        <v>0</v>
      </c>
      <c r="L8" s="19">
        <v>72</v>
      </c>
      <c r="M8" s="129">
        <f t="shared" si="0"/>
        <v>314</v>
      </c>
      <c r="N8" s="129">
        <f t="shared" ref="N8:N36" si="2">M8/10</f>
        <v>31.4</v>
      </c>
      <c r="O8" s="299">
        <f t="shared" si="1"/>
        <v>78.499999999999986</v>
      </c>
    </row>
    <row r="9" spans="1:15" ht="15.6" customHeight="1" x14ac:dyDescent="0.2">
      <c r="A9" s="59" t="s">
        <v>35</v>
      </c>
      <c r="B9" s="22">
        <v>11</v>
      </c>
      <c r="C9" s="63">
        <v>25</v>
      </c>
      <c r="D9" s="63">
        <v>5</v>
      </c>
      <c r="E9" s="19">
        <v>3</v>
      </c>
      <c r="F9" s="343">
        <v>14</v>
      </c>
      <c r="G9" s="19">
        <v>3</v>
      </c>
      <c r="H9" s="63">
        <v>2</v>
      </c>
      <c r="I9" s="343">
        <v>15</v>
      </c>
      <c r="J9" s="63">
        <v>3</v>
      </c>
      <c r="K9" s="19">
        <v>5</v>
      </c>
      <c r="L9" s="128">
        <v>23</v>
      </c>
      <c r="M9" s="129">
        <f t="shared" si="0"/>
        <v>98</v>
      </c>
      <c r="N9" s="129">
        <f t="shared" si="2"/>
        <v>9.8000000000000007</v>
      </c>
      <c r="O9" s="299">
        <f t="shared" si="1"/>
        <v>89.090909090909093</v>
      </c>
    </row>
    <row r="10" spans="1:15" ht="15.6" customHeight="1" x14ac:dyDescent="0.2">
      <c r="A10" s="3" t="s">
        <v>42</v>
      </c>
      <c r="B10" s="22">
        <v>6</v>
      </c>
      <c r="C10" s="19">
        <v>0</v>
      </c>
      <c r="D10" s="19">
        <v>13</v>
      </c>
      <c r="E10" s="19">
        <v>0</v>
      </c>
      <c r="F10" s="19">
        <v>13</v>
      </c>
      <c r="G10" s="19">
        <v>11</v>
      </c>
      <c r="H10" s="19">
        <v>0</v>
      </c>
      <c r="I10" s="19">
        <v>0</v>
      </c>
      <c r="J10" s="19">
        <v>0</v>
      </c>
      <c r="K10" s="19">
        <v>13</v>
      </c>
      <c r="L10" s="64">
        <v>0</v>
      </c>
      <c r="M10" s="129">
        <f t="shared" si="0"/>
        <v>50</v>
      </c>
      <c r="N10" s="129">
        <f t="shared" si="2"/>
        <v>5</v>
      </c>
      <c r="O10" s="299">
        <f t="shared" si="1"/>
        <v>83.333333333333343</v>
      </c>
    </row>
    <row r="11" spans="1:15" ht="15.6" customHeight="1" x14ac:dyDescent="0.2">
      <c r="A11" s="3" t="s">
        <v>207</v>
      </c>
      <c r="B11" s="22">
        <v>55</v>
      </c>
      <c r="C11" s="19">
        <v>97</v>
      </c>
      <c r="D11" s="19">
        <v>0</v>
      </c>
      <c r="E11" s="19">
        <v>0</v>
      </c>
      <c r="F11" s="19">
        <v>0</v>
      </c>
      <c r="G11" s="19">
        <v>95</v>
      </c>
      <c r="H11" s="19">
        <v>58</v>
      </c>
      <c r="I11" s="19">
        <v>72</v>
      </c>
      <c r="J11" s="19">
        <v>58</v>
      </c>
      <c r="K11" s="19">
        <v>0</v>
      </c>
      <c r="L11" s="19">
        <v>64</v>
      </c>
      <c r="M11" s="129">
        <f t="shared" si="0"/>
        <v>444</v>
      </c>
      <c r="N11" s="129">
        <f t="shared" si="2"/>
        <v>44.4</v>
      </c>
      <c r="O11" s="299">
        <f t="shared" si="1"/>
        <v>80.72727272727272</v>
      </c>
    </row>
    <row r="12" spans="1:15" ht="15.6" customHeight="1" x14ac:dyDescent="0.2">
      <c r="A12" s="3" t="s">
        <v>208</v>
      </c>
      <c r="B12" s="22">
        <v>24</v>
      </c>
      <c r="C12" s="19">
        <v>0</v>
      </c>
      <c r="D12" s="19">
        <v>0</v>
      </c>
      <c r="E12" s="19">
        <v>158</v>
      </c>
      <c r="F12" s="19">
        <v>27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29">
        <f t="shared" si="0"/>
        <v>185</v>
      </c>
      <c r="N12" s="129">
        <f t="shared" si="2"/>
        <v>18.5</v>
      </c>
      <c r="O12" s="299">
        <f t="shared" si="1"/>
        <v>77.083333333333343</v>
      </c>
    </row>
    <row r="13" spans="1:15" ht="15.6" customHeight="1" x14ac:dyDescent="0.2">
      <c r="A13" s="3" t="s">
        <v>380</v>
      </c>
      <c r="B13" s="22">
        <v>25</v>
      </c>
      <c r="C13" s="19">
        <v>103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80</v>
      </c>
      <c r="L13" s="19">
        <v>0</v>
      </c>
      <c r="M13" s="129">
        <f t="shared" si="0"/>
        <v>183</v>
      </c>
      <c r="N13" s="129">
        <f t="shared" si="2"/>
        <v>18.3</v>
      </c>
      <c r="O13" s="299">
        <f t="shared" si="1"/>
        <v>73.2</v>
      </c>
    </row>
    <row r="14" spans="1:15" ht="26.25" customHeight="1" x14ac:dyDescent="0.2">
      <c r="A14" s="301" t="s">
        <v>362</v>
      </c>
      <c r="B14" s="296">
        <v>37</v>
      </c>
      <c r="C14" s="297">
        <v>0</v>
      </c>
      <c r="D14" s="297">
        <v>64</v>
      </c>
      <c r="E14" s="297">
        <v>0</v>
      </c>
      <c r="F14" s="297">
        <v>61</v>
      </c>
      <c r="G14" s="297">
        <v>0</v>
      </c>
      <c r="H14" s="297">
        <v>98</v>
      </c>
      <c r="I14" s="297">
        <v>0</v>
      </c>
      <c r="J14" s="297">
        <v>0</v>
      </c>
      <c r="K14" s="297">
        <v>64</v>
      </c>
      <c r="L14" s="297">
        <v>0</v>
      </c>
      <c r="M14" s="258">
        <f t="shared" si="0"/>
        <v>287</v>
      </c>
      <c r="N14" s="129">
        <f t="shared" si="2"/>
        <v>28.7</v>
      </c>
      <c r="O14" s="299">
        <f t="shared" si="1"/>
        <v>77.567567567567565</v>
      </c>
    </row>
    <row r="15" spans="1:15" ht="15.6" customHeight="1" x14ac:dyDescent="0.2">
      <c r="A15" s="3" t="s">
        <v>210</v>
      </c>
      <c r="B15" s="22">
        <v>40</v>
      </c>
      <c r="C15" s="19">
        <v>68</v>
      </c>
      <c r="D15" s="19">
        <v>6</v>
      </c>
      <c r="E15" s="19">
        <v>2</v>
      </c>
      <c r="F15" s="19">
        <v>81.599999999999994</v>
      </c>
      <c r="G15" s="19">
        <v>10</v>
      </c>
      <c r="H15" s="19">
        <v>68</v>
      </c>
      <c r="I15" s="19">
        <v>1.6</v>
      </c>
      <c r="J15" s="19">
        <v>42.5</v>
      </c>
      <c r="K15" s="19">
        <v>25</v>
      </c>
      <c r="L15" s="19">
        <v>2</v>
      </c>
      <c r="M15" s="129">
        <f t="shared" si="0"/>
        <v>306.7</v>
      </c>
      <c r="N15" s="129">
        <f t="shared" si="2"/>
        <v>30.669999999999998</v>
      </c>
      <c r="O15" s="299">
        <f t="shared" si="1"/>
        <v>76.674999999999997</v>
      </c>
    </row>
    <row r="16" spans="1:15" ht="15.6" customHeight="1" x14ac:dyDescent="0.2">
      <c r="A16" s="3" t="s">
        <v>59</v>
      </c>
      <c r="B16" s="22">
        <v>140</v>
      </c>
      <c r="C16" s="19">
        <v>100</v>
      </c>
      <c r="D16" s="19">
        <v>60</v>
      </c>
      <c r="E16" s="19">
        <v>30</v>
      </c>
      <c r="F16" s="19">
        <v>124</v>
      </c>
      <c r="G16" s="19">
        <v>190</v>
      </c>
      <c r="H16" s="19">
        <v>202</v>
      </c>
      <c r="I16" s="19">
        <v>159</v>
      </c>
      <c r="J16" s="19">
        <v>20</v>
      </c>
      <c r="K16" s="19">
        <v>191</v>
      </c>
      <c r="L16" s="19">
        <v>24</v>
      </c>
      <c r="M16" s="129">
        <f t="shared" si="0"/>
        <v>1100</v>
      </c>
      <c r="N16" s="129">
        <f t="shared" si="2"/>
        <v>110</v>
      </c>
      <c r="O16" s="299">
        <f t="shared" si="1"/>
        <v>78.571428571428569</v>
      </c>
    </row>
    <row r="17" spans="1:15" ht="15.6" customHeight="1" x14ac:dyDescent="0.2">
      <c r="A17" s="3" t="s">
        <v>211</v>
      </c>
      <c r="B17" s="22">
        <v>220</v>
      </c>
      <c r="C17" s="19">
        <v>256</v>
      </c>
      <c r="D17" s="19">
        <v>311</v>
      </c>
      <c r="E17" s="19">
        <v>131</v>
      </c>
      <c r="F17" s="19">
        <v>184</v>
      </c>
      <c r="G17" s="19">
        <v>120</v>
      </c>
      <c r="H17" s="19">
        <v>421</v>
      </c>
      <c r="I17" s="19">
        <v>87</v>
      </c>
      <c r="J17" s="19">
        <v>148</v>
      </c>
      <c r="K17" s="19">
        <v>152</v>
      </c>
      <c r="L17" s="19">
        <v>149</v>
      </c>
      <c r="M17" s="129">
        <f t="shared" si="0"/>
        <v>1959</v>
      </c>
      <c r="N17" s="129">
        <f t="shared" si="2"/>
        <v>195.9</v>
      </c>
      <c r="O17" s="299">
        <f t="shared" si="1"/>
        <v>89.045454545454547</v>
      </c>
    </row>
    <row r="18" spans="1:15" ht="15.6" customHeight="1" x14ac:dyDescent="0.2">
      <c r="A18" s="3" t="s">
        <v>212</v>
      </c>
      <c r="B18" s="22">
        <v>100</v>
      </c>
      <c r="C18" s="19">
        <v>36</v>
      </c>
      <c r="D18" s="19">
        <v>140</v>
      </c>
      <c r="E18" s="19">
        <v>0</v>
      </c>
      <c r="F18" s="19">
        <v>157</v>
      </c>
      <c r="G18" s="19">
        <v>150</v>
      </c>
      <c r="H18" s="19">
        <v>36</v>
      </c>
      <c r="I18" s="300">
        <v>133</v>
      </c>
      <c r="J18" s="19">
        <v>0</v>
      </c>
      <c r="K18" s="19">
        <v>167</v>
      </c>
      <c r="L18" s="19">
        <v>133</v>
      </c>
      <c r="M18" s="129">
        <f t="shared" si="0"/>
        <v>952</v>
      </c>
      <c r="N18" s="129">
        <f t="shared" si="2"/>
        <v>95.2</v>
      </c>
      <c r="O18" s="299">
        <f t="shared" si="1"/>
        <v>95.2</v>
      </c>
    </row>
    <row r="19" spans="1:15" ht="15.6" customHeight="1" x14ac:dyDescent="0.2">
      <c r="A19" s="3" t="s">
        <v>213</v>
      </c>
      <c r="B19" s="22">
        <v>11</v>
      </c>
      <c r="C19" s="19">
        <v>0</v>
      </c>
      <c r="D19" s="19">
        <v>0</v>
      </c>
      <c r="E19" s="19">
        <v>22</v>
      </c>
      <c r="F19" s="19">
        <v>0</v>
      </c>
      <c r="G19" s="19">
        <v>22</v>
      </c>
      <c r="H19" s="19">
        <v>0</v>
      </c>
      <c r="I19" s="19">
        <v>22</v>
      </c>
      <c r="J19" s="19">
        <v>0</v>
      </c>
      <c r="K19" s="19">
        <v>0</v>
      </c>
      <c r="L19" s="19">
        <v>22</v>
      </c>
      <c r="M19" s="129">
        <f t="shared" si="0"/>
        <v>88</v>
      </c>
      <c r="N19" s="129">
        <f t="shared" si="2"/>
        <v>8.8000000000000007</v>
      </c>
      <c r="O19" s="299">
        <f t="shared" si="1"/>
        <v>80</v>
      </c>
    </row>
    <row r="20" spans="1:15" ht="15.6" customHeight="1" x14ac:dyDescent="0.2">
      <c r="A20" s="3" t="s">
        <v>214</v>
      </c>
      <c r="B20" s="296">
        <v>100</v>
      </c>
      <c r="C20" s="297">
        <v>150</v>
      </c>
      <c r="D20" s="297">
        <v>54</v>
      </c>
      <c r="E20" s="297">
        <v>150</v>
      </c>
      <c r="F20" s="297">
        <v>54</v>
      </c>
      <c r="G20" s="297">
        <v>0</v>
      </c>
      <c r="H20" s="297">
        <v>150</v>
      </c>
      <c r="I20" s="297">
        <v>0</v>
      </c>
      <c r="J20" s="297">
        <v>180</v>
      </c>
      <c r="K20" s="297">
        <v>0</v>
      </c>
      <c r="L20" s="297">
        <v>150</v>
      </c>
      <c r="M20" s="258">
        <f t="shared" si="0"/>
        <v>888</v>
      </c>
      <c r="N20" s="129">
        <f t="shared" si="2"/>
        <v>88.8</v>
      </c>
      <c r="O20" s="299">
        <f t="shared" si="1"/>
        <v>88.8</v>
      </c>
    </row>
    <row r="21" spans="1:15" ht="15.6" customHeight="1" x14ac:dyDescent="0.2">
      <c r="A21" s="3" t="s">
        <v>284</v>
      </c>
      <c r="B21" s="22">
        <v>50</v>
      </c>
      <c r="C21" s="19">
        <v>50</v>
      </c>
      <c r="D21" s="19">
        <v>50</v>
      </c>
      <c r="E21" s="19">
        <v>50</v>
      </c>
      <c r="F21" s="19">
        <v>50</v>
      </c>
      <c r="G21" s="19">
        <v>50</v>
      </c>
      <c r="H21" s="19">
        <v>50</v>
      </c>
      <c r="I21" s="19">
        <v>50</v>
      </c>
      <c r="J21" s="19">
        <v>50</v>
      </c>
      <c r="K21" s="19">
        <v>50</v>
      </c>
      <c r="L21" s="19">
        <v>50</v>
      </c>
      <c r="M21" s="129">
        <f t="shared" si="0"/>
        <v>500</v>
      </c>
      <c r="N21" s="129">
        <f t="shared" si="2"/>
        <v>50</v>
      </c>
      <c r="O21" s="299">
        <f t="shared" si="1"/>
        <v>100</v>
      </c>
    </row>
    <row r="22" spans="1:15" ht="15.6" customHeight="1" x14ac:dyDescent="0.2">
      <c r="A22" s="3" t="s">
        <v>43</v>
      </c>
      <c r="B22" s="22">
        <v>50</v>
      </c>
      <c r="C22" s="19">
        <v>35</v>
      </c>
      <c r="D22" s="19">
        <v>35</v>
      </c>
      <c r="E22" s="19">
        <v>35</v>
      </c>
      <c r="F22" s="19">
        <v>40</v>
      </c>
      <c r="G22" s="19">
        <v>35</v>
      </c>
      <c r="H22" s="19">
        <v>40</v>
      </c>
      <c r="I22" s="19">
        <v>35</v>
      </c>
      <c r="J22" s="19">
        <v>40</v>
      </c>
      <c r="K22" s="19">
        <v>35</v>
      </c>
      <c r="L22" s="19">
        <v>40</v>
      </c>
      <c r="M22" s="129">
        <f t="shared" si="0"/>
        <v>370</v>
      </c>
      <c r="N22" s="129">
        <f t="shared" si="2"/>
        <v>37</v>
      </c>
      <c r="O22" s="299">
        <f t="shared" si="1"/>
        <v>74</v>
      </c>
    </row>
    <row r="23" spans="1:15" ht="15.6" customHeight="1" x14ac:dyDescent="0.2">
      <c r="A23" s="3" t="s">
        <v>44</v>
      </c>
      <c r="B23" s="22">
        <v>80</v>
      </c>
      <c r="C23" s="19">
        <v>60</v>
      </c>
      <c r="D23" s="19">
        <v>65</v>
      </c>
      <c r="E23" s="19">
        <v>40</v>
      </c>
      <c r="F23" s="19">
        <v>75</v>
      </c>
      <c r="G23" s="19">
        <v>40</v>
      </c>
      <c r="H23" s="19">
        <v>71</v>
      </c>
      <c r="I23" s="19">
        <v>80</v>
      </c>
      <c r="J23" s="19">
        <v>40</v>
      </c>
      <c r="K23" s="19">
        <v>86</v>
      </c>
      <c r="L23" s="19">
        <v>60</v>
      </c>
      <c r="M23" s="129">
        <f t="shared" si="0"/>
        <v>617</v>
      </c>
      <c r="N23" s="129">
        <f t="shared" si="2"/>
        <v>61.7</v>
      </c>
      <c r="O23" s="299">
        <f t="shared" si="1"/>
        <v>77.125</v>
      </c>
    </row>
    <row r="24" spans="1:15" ht="15.6" customHeight="1" x14ac:dyDescent="0.2">
      <c r="A24" s="3" t="s">
        <v>215</v>
      </c>
      <c r="B24" s="22">
        <v>43</v>
      </c>
      <c r="C24" s="19">
        <v>0</v>
      </c>
      <c r="D24" s="19">
        <v>20</v>
      </c>
      <c r="E24" s="19">
        <v>42</v>
      </c>
      <c r="F24" s="19">
        <v>50</v>
      </c>
      <c r="G24" s="19">
        <v>31</v>
      </c>
      <c r="H24" s="19">
        <v>0</v>
      </c>
      <c r="I24" s="19">
        <v>40</v>
      </c>
      <c r="J24" s="19">
        <v>59</v>
      </c>
      <c r="K24" s="19">
        <v>44</v>
      </c>
      <c r="L24" s="19">
        <v>72</v>
      </c>
      <c r="M24" s="129">
        <f t="shared" si="0"/>
        <v>358</v>
      </c>
      <c r="N24" s="129">
        <f t="shared" si="2"/>
        <v>35.799999999999997</v>
      </c>
      <c r="O24" s="299">
        <f t="shared" si="1"/>
        <v>83.255813953488371</v>
      </c>
    </row>
    <row r="25" spans="1:15" ht="15.6" customHeight="1" x14ac:dyDescent="0.2">
      <c r="A25" s="3" t="s">
        <v>216</v>
      </c>
      <c r="B25" s="22">
        <v>12</v>
      </c>
      <c r="C25" s="19">
        <v>30</v>
      </c>
      <c r="D25" s="19">
        <v>0</v>
      </c>
      <c r="E25" s="19">
        <v>16</v>
      </c>
      <c r="F25" s="19">
        <v>0</v>
      </c>
      <c r="G25" s="19">
        <v>29</v>
      </c>
      <c r="H25" s="19">
        <v>0</v>
      </c>
      <c r="I25" s="19">
        <v>8</v>
      </c>
      <c r="J25" s="19">
        <v>15</v>
      </c>
      <c r="K25" s="19">
        <v>0</v>
      </c>
      <c r="L25" s="19">
        <v>0</v>
      </c>
      <c r="M25" s="129">
        <f t="shared" si="0"/>
        <v>98</v>
      </c>
      <c r="N25" s="129">
        <f t="shared" si="2"/>
        <v>9.8000000000000007</v>
      </c>
      <c r="O25" s="299">
        <f t="shared" si="1"/>
        <v>81.666666666666671</v>
      </c>
    </row>
    <row r="26" spans="1:15" ht="15.6" customHeight="1" x14ac:dyDescent="0.2">
      <c r="A26" s="3" t="s">
        <v>53</v>
      </c>
      <c r="B26" s="22">
        <v>29</v>
      </c>
      <c r="C26" s="19">
        <v>0</v>
      </c>
      <c r="D26" s="19">
        <v>61</v>
      </c>
      <c r="E26" s="19">
        <v>9.5</v>
      </c>
      <c r="F26" s="19">
        <v>62</v>
      </c>
      <c r="G26" s="19">
        <v>3.5</v>
      </c>
      <c r="H26" s="19">
        <v>1</v>
      </c>
      <c r="I26" s="19">
        <v>55.75</v>
      </c>
      <c r="J26" s="19">
        <v>7.8</v>
      </c>
      <c r="K26" s="19">
        <v>18</v>
      </c>
      <c r="L26" s="19">
        <v>2.85</v>
      </c>
      <c r="M26" s="129">
        <f t="shared" si="0"/>
        <v>221.4</v>
      </c>
      <c r="N26" s="129">
        <f t="shared" si="2"/>
        <v>22.14</v>
      </c>
      <c r="O26" s="299">
        <f t="shared" si="1"/>
        <v>76.344827586206904</v>
      </c>
    </row>
    <row r="27" spans="1:15" ht="15.6" customHeight="1" x14ac:dyDescent="0.2">
      <c r="A27" s="3" t="s">
        <v>62</v>
      </c>
      <c r="B27" s="22">
        <v>21</v>
      </c>
      <c r="C27" s="19">
        <v>13.5</v>
      </c>
      <c r="D27" s="19">
        <v>19.5</v>
      </c>
      <c r="E27" s="19">
        <v>9.8000000000000007</v>
      </c>
      <c r="F27" s="19">
        <v>24.7</v>
      </c>
      <c r="G27" s="19">
        <v>17.8</v>
      </c>
      <c r="H27" s="19">
        <v>18</v>
      </c>
      <c r="I27" s="19">
        <v>15.25</v>
      </c>
      <c r="J27" s="19">
        <v>10.8</v>
      </c>
      <c r="K27" s="19">
        <v>25</v>
      </c>
      <c r="L27" s="19">
        <v>19.3</v>
      </c>
      <c r="M27" s="129">
        <f t="shared" si="0"/>
        <v>173.65</v>
      </c>
      <c r="N27" s="129">
        <f t="shared" si="2"/>
        <v>17.365000000000002</v>
      </c>
      <c r="O27" s="299">
        <f t="shared" si="1"/>
        <v>82.690476190476204</v>
      </c>
    </row>
    <row r="28" spans="1:15" ht="15.6" customHeight="1" x14ac:dyDescent="0.2">
      <c r="A28" s="3" t="s">
        <v>54</v>
      </c>
      <c r="B28" s="22">
        <v>11</v>
      </c>
      <c r="C28" s="19">
        <v>18</v>
      </c>
      <c r="D28" s="19">
        <v>4</v>
      </c>
      <c r="E28" s="19">
        <v>12</v>
      </c>
      <c r="F28" s="19">
        <v>19</v>
      </c>
      <c r="G28" s="19">
        <v>8</v>
      </c>
      <c r="H28" s="19">
        <v>3</v>
      </c>
      <c r="I28" s="19">
        <v>13</v>
      </c>
      <c r="J28" s="19">
        <v>11</v>
      </c>
      <c r="K28" s="19">
        <v>8</v>
      </c>
      <c r="L28" s="19">
        <v>4</v>
      </c>
      <c r="M28" s="129">
        <f t="shared" si="0"/>
        <v>100</v>
      </c>
      <c r="N28" s="129">
        <f t="shared" si="2"/>
        <v>10</v>
      </c>
      <c r="O28" s="299">
        <f t="shared" si="1"/>
        <v>90.909090909090907</v>
      </c>
    </row>
    <row r="29" spans="1:15" ht="15.6" customHeight="1" x14ac:dyDescent="0.2">
      <c r="A29" s="3" t="s">
        <v>217</v>
      </c>
      <c r="B29" s="22">
        <v>20</v>
      </c>
      <c r="C29" s="19">
        <v>40</v>
      </c>
      <c r="D29" s="19">
        <v>0</v>
      </c>
      <c r="E29" s="19">
        <v>45</v>
      </c>
      <c r="F29" s="19">
        <v>0</v>
      </c>
      <c r="G29" s="19">
        <v>30</v>
      </c>
      <c r="H29" s="19">
        <v>0</v>
      </c>
      <c r="I29" s="19">
        <v>0</v>
      </c>
      <c r="J29" s="19">
        <v>40</v>
      </c>
      <c r="K29" s="19">
        <v>0</v>
      </c>
      <c r="L29" s="19">
        <v>0</v>
      </c>
      <c r="M29" s="129">
        <f t="shared" si="0"/>
        <v>155</v>
      </c>
      <c r="N29" s="129">
        <f t="shared" si="2"/>
        <v>15.5</v>
      </c>
      <c r="O29" s="299">
        <f t="shared" si="1"/>
        <v>77.5</v>
      </c>
    </row>
    <row r="30" spans="1:15" ht="15.6" customHeight="1" x14ac:dyDescent="0.2">
      <c r="A30" s="3" t="s">
        <v>218</v>
      </c>
      <c r="B30" s="22">
        <v>0.6</v>
      </c>
      <c r="C30" s="19">
        <v>0.9</v>
      </c>
      <c r="D30" s="19">
        <v>0.4</v>
      </c>
      <c r="E30" s="19">
        <v>0.9</v>
      </c>
      <c r="F30" s="19">
        <v>0.4</v>
      </c>
      <c r="G30" s="19">
        <v>0.4</v>
      </c>
      <c r="H30" s="19">
        <v>0.4</v>
      </c>
      <c r="I30" s="19">
        <v>0</v>
      </c>
      <c r="J30" s="19">
        <v>0.9</v>
      </c>
      <c r="K30" s="19">
        <v>0.4</v>
      </c>
      <c r="L30" s="19">
        <v>0</v>
      </c>
      <c r="M30" s="129">
        <f t="shared" si="0"/>
        <v>4.7</v>
      </c>
      <c r="N30" s="129">
        <f t="shared" si="2"/>
        <v>0.47000000000000003</v>
      </c>
      <c r="O30" s="299">
        <f t="shared" si="1"/>
        <v>78.333333333333343</v>
      </c>
    </row>
    <row r="31" spans="1:15" ht="15.6" customHeight="1" x14ac:dyDescent="0.2">
      <c r="A31" s="3" t="s">
        <v>97</v>
      </c>
      <c r="B31" s="22">
        <v>0.6</v>
      </c>
      <c r="C31" s="19">
        <v>0</v>
      </c>
      <c r="D31" s="19">
        <v>2.4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2.4</v>
      </c>
      <c r="M31" s="129">
        <f t="shared" si="0"/>
        <v>4.8</v>
      </c>
      <c r="N31" s="129">
        <f t="shared" si="2"/>
        <v>0.48</v>
      </c>
      <c r="O31" s="299">
        <f t="shared" si="1"/>
        <v>80</v>
      </c>
    </row>
    <row r="32" spans="1:15" ht="15.6" customHeight="1" x14ac:dyDescent="0.2">
      <c r="A32" s="125" t="s">
        <v>78</v>
      </c>
      <c r="B32" s="22">
        <v>1.2</v>
      </c>
      <c r="C32" s="19">
        <v>2</v>
      </c>
      <c r="D32" s="19">
        <v>0</v>
      </c>
      <c r="E32" s="19">
        <v>0</v>
      </c>
      <c r="F32" s="19">
        <v>1.8</v>
      </c>
      <c r="G32" s="19">
        <v>0</v>
      </c>
      <c r="H32" s="19">
        <v>2</v>
      </c>
      <c r="I32" s="19">
        <v>1.8</v>
      </c>
      <c r="J32" s="19">
        <v>0</v>
      </c>
      <c r="K32" s="19">
        <v>1.8</v>
      </c>
      <c r="L32" s="19">
        <v>0</v>
      </c>
      <c r="M32" s="129">
        <f t="shared" si="0"/>
        <v>9.4</v>
      </c>
      <c r="N32" s="129">
        <f t="shared" si="2"/>
        <v>0.94000000000000006</v>
      </c>
      <c r="O32" s="299">
        <f t="shared" si="1"/>
        <v>78.333333333333343</v>
      </c>
    </row>
    <row r="33" spans="1:15" ht="15.6" customHeight="1" x14ac:dyDescent="0.2">
      <c r="A33" s="3" t="s">
        <v>28</v>
      </c>
      <c r="B33" s="22">
        <v>30</v>
      </c>
      <c r="C33" s="19">
        <v>29</v>
      </c>
      <c r="D33" s="19">
        <v>37</v>
      </c>
      <c r="E33" s="19">
        <v>29</v>
      </c>
      <c r="F33" s="19">
        <v>40</v>
      </c>
      <c r="G33" s="19">
        <v>29</v>
      </c>
      <c r="H33" s="19">
        <v>29</v>
      </c>
      <c r="I33" s="19">
        <v>37</v>
      </c>
      <c r="J33" s="19">
        <v>24</v>
      </c>
      <c r="K33" s="19">
        <v>30</v>
      </c>
      <c r="L33" s="19">
        <v>32</v>
      </c>
      <c r="M33" s="129">
        <f t="shared" si="0"/>
        <v>316</v>
      </c>
      <c r="N33" s="129">
        <f t="shared" si="2"/>
        <v>31.6</v>
      </c>
      <c r="O33" s="299">
        <f t="shared" si="1"/>
        <v>105.33333333333334</v>
      </c>
    </row>
    <row r="34" spans="1:15" ht="15.6" customHeight="1" x14ac:dyDescent="0.2">
      <c r="A34" s="125" t="s">
        <v>219</v>
      </c>
      <c r="B34" s="22">
        <v>0.5</v>
      </c>
      <c r="C34" s="19">
        <v>0</v>
      </c>
      <c r="D34" s="19">
        <v>1</v>
      </c>
      <c r="E34" s="19">
        <v>0</v>
      </c>
      <c r="F34" s="19">
        <v>1.3</v>
      </c>
      <c r="G34" s="19">
        <v>0</v>
      </c>
      <c r="H34" s="19">
        <v>0</v>
      </c>
      <c r="I34" s="19">
        <v>1.3</v>
      </c>
      <c r="J34" s="19">
        <v>0</v>
      </c>
      <c r="K34" s="19">
        <v>0</v>
      </c>
      <c r="L34" s="19">
        <v>0</v>
      </c>
      <c r="M34" s="129">
        <f t="shared" si="0"/>
        <v>3.5999999999999996</v>
      </c>
      <c r="N34" s="129">
        <f t="shared" si="2"/>
        <v>0.36</v>
      </c>
      <c r="O34" s="299">
        <f t="shared" si="1"/>
        <v>72</v>
      </c>
    </row>
    <row r="35" spans="1:15" ht="15.6" customHeight="1" x14ac:dyDescent="0.2">
      <c r="A35" s="125" t="s">
        <v>220</v>
      </c>
      <c r="B35" s="22">
        <v>3</v>
      </c>
      <c r="C35" s="19">
        <v>0</v>
      </c>
      <c r="D35" s="19">
        <v>9</v>
      </c>
      <c r="E35" s="19">
        <v>0</v>
      </c>
      <c r="F35" s="19">
        <v>9</v>
      </c>
      <c r="G35" s="19">
        <v>0</v>
      </c>
      <c r="H35" s="19">
        <v>0</v>
      </c>
      <c r="I35" s="19">
        <v>0</v>
      </c>
      <c r="J35" s="19">
        <v>0</v>
      </c>
      <c r="K35" s="19">
        <v>7</v>
      </c>
      <c r="L35" s="19">
        <v>0</v>
      </c>
      <c r="M35" s="129">
        <f t="shared" si="0"/>
        <v>25</v>
      </c>
      <c r="N35" s="129">
        <f t="shared" si="2"/>
        <v>2.5</v>
      </c>
      <c r="O35" s="299">
        <f t="shared" si="1"/>
        <v>83.333333333333343</v>
      </c>
    </row>
    <row r="36" spans="1:15" ht="15.6" customHeight="1" x14ac:dyDescent="0.2">
      <c r="A36" s="125" t="s">
        <v>45</v>
      </c>
      <c r="B36" s="162">
        <v>5</v>
      </c>
      <c r="C36" s="19">
        <v>4.5</v>
      </c>
      <c r="D36" s="19">
        <v>4.5</v>
      </c>
      <c r="E36" s="19">
        <v>4.5</v>
      </c>
      <c r="F36" s="19">
        <v>4.5</v>
      </c>
      <c r="G36" s="19">
        <v>4.5</v>
      </c>
      <c r="H36" s="19">
        <v>4.5</v>
      </c>
      <c r="I36" s="19">
        <v>4.5</v>
      </c>
      <c r="J36" s="19">
        <v>4.5</v>
      </c>
      <c r="K36" s="19">
        <v>4.5</v>
      </c>
      <c r="L36" s="19">
        <v>4.5</v>
      </c>
      <c r="M36" s="129">
        <f t="shared" si="0"/>
        <v>45</v>
      </c>
      <c r="N36" s="129">
        <f t="shared" si="2"/>
        <v>4.5</v>
      </c>
      <c r="O36" s="299">
        <f t="shared" si="1"/>
        <v>90</v>
      </c>
    </row>
    <row r="37" spans="1:15" ht="20.100000000000001" customHeight="1" x14ac:dyDescent="0.25">
      <c r="A37" s="24"/>
      <c r="B37" s="308">
        <f>SUM(B7:B36)</f>
        <v>1615.8999999999999</v>
      </c>
      <c r="C37" s="24"/>
      <c r="D37" s="24"/>
      <c r="E37" s="24"/>
      <c r="F37" s="24"/>
      <c r="G37" s="67"/>
      <c r="H37" s="67"/>
      <c r="I37" s="67"/>
      <c r="J37" s="67"/>
      <c r="K37" s="67"/>
      <c r="L37" s="67"/>
      <c r="N37" s="309">
        <f>SUM(N7:N36)</f>
        <v>1302.7249999999999</v>
      </c>
      <c r="O37" s="310">
        <f>SUM(O7:O36)</f>
        <v>2469.0861744752287</v>
      </c>
    </row>
    <row r="38" spans="1:15" ht="20.100000000000001" customHeight="1" x14ac:dyDescent="0.25">
      <c r="A38" s="24"/>
      <c r="B38" s="398" t="s">
        <v>418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</row>
    <row r="39" spans="1:15" ht="24.95" customHeight="1" x14ac:dyDescent="0.2">
      <c r="A39" s="2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5" ht="24.95" customHeight="1" x14ac:dyDescent="0.2">
      <c r="A40" s="28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5" ht="24.95" customHeight="1" x14ac:dyDescent="0.2">
      <c r="A41" s="2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5" ht="24.95" customHeight="1" x14ac:dyDescent="0.2">
      <c r="A42" s="28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5" ht="24.95" customHeight="1" x14ac:dyDescent="0.2">
      <c r="A43" s="28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5" ht="24.95" customHeight="1" x14ac:dyDescent="0.2">
      <c r="A44" s="2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 t="s">
        <v>38</v>
      </c>
    </row>
    <row r="45" spans="1:15" ht="24.95" customHeight="1" x14ac:dyDescent="0.2">
      <c r="A45" s="28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531" ht="11.1" customHeight="1" x14ac:dyDescent="0.2"/>
    <row r="532" ht="11.1" customHeight="1" x14ac:dyDescent="0.2"/>
    <row r="533" ht="11.1" customHeight="1" x14ac:dyDescent="0.2"/>
    <row r="534" ht="11.1" customHeight="1" x14ac:dyDescent="0.2"/>
  </sheetData>
  <mergeCells count="19">
    <mergeCell ref="B1:L1"/>
    <mergeCell ref="A2:L2"/>
    <mergeCell ref="B3:L3"/>
    <mergeCell ref="A5:A6"/>
    <mergeCell ref="B5:B6"/>
    <mergeCell ref="C5:C6"/>
    <mergeCell ref="D5:D6"/>
    <mergeCell ref="E5:E6"/>
    <mergeCell ref="G5:G6"/>
    <mergeCell ref="F5:F6"/>
    <mergeCell ref="N5:N6"/>
    <mergeCell ref="O5:O6"/>
    <mergeCell ref="B38:L38"/>
    <mergeCell ref="H5:H6"/>
    <mergeCell ref="I5:I6"/>
    <mergeCell ref="J5:J6"/>
    <mergeCell ref="K5:K6"/>
    <mergeCell ref="L5:L6"/>
    <mergeCell ref="M5:M6"/>
  </mergeCells>
  <pageMargins left="0.43307086614173229" right="0.43307086614173229" top="0.35433070866141736" bottom="0.35433070866141736" header="0.15748031496062992" footer="0.15748031496062992"/>
  <pageSetup paperSize="9" scale="90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71" zoomScaleNormal="71" workbookViewId="0">
      <selection activeCell="L16" sqref="L16"/>
    </sheetView>
  </sheetViews>
  <sheetFormatPr defaultRowHeight="12.75" x14ac:dyDescent="0.2"/>
  <cols>
    <col min="1" max="1" width="30" customWidth="1"/>
    <col min="2" max="2" width="10.5703125" customWidth="1"/>
    <col min="15" max="15" width="10.42578125" customWidth="1"/>
  </cols>
  <sheetData>
    <row r="1" spans="1:15" ht="18" x14ac:dyDescent="0.25">
      <c r="A1" s="311" t="s">
        <v>37</v>
      </c>
      <c r="B1" s="401" t="s">
        <v>48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311"/>
      <c r="N1" s="311"/>
      <c r="O1" s="311"/>
    </row>
    <row r="2" spans="1:15" ht="18" x14ac:dyDescent="0.25">
      <c r="A2" s="406" t="s">
        <v>363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311"/>
      <c r="N2" s="311"/>
      <c r="O2" s="311"/>
    </row>
    <row r="3" spans="1:15" ht="18" x14ac:dyDescent="0.25">
      <c r="A3" s="312"/>
      <c r="B3" s="407" t="s">
        <v>206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311"/>
      <c r="N3" s="311"/>
      <c r="O3" s="311"/>
    </row>
    <row r="4" spans="1:15" ht="18" x14ac:dyDescent="0.25">
      <c r="A4" s="312"/>
      <c r="B4" s="313"/>
      <c r="C4" s="313"/>
      <c r="D4" s="313"/>
      <c r="E4" s="313"/>
      <c r="F4" s="345"/>
      <c r="G4" s="345"/>
      <c r="H4" s="345"/>
      <c r="I4" s="345"/>
      <c r="J4" s="345"/>
      <c r="K4" s="345"/>
      <c r="L4" s="345"/>
      <c r="M4" s="311"/>
      <c r="N4" s="311"/>
      <c r="O4" s="311"/>
    </row>
    <row r="5" spans="1:15" ht="12.75" customHeight="1" x14ac:dyDescent="0.2">
      <c r="A5" s="408" t="s">
        <v>39</v>
      </c>
      <c r="B5" s="410" t="s">
        <v>293</v>
      </c>
      <c r="C5" s="412"/>
      <c r="D5" s="413"/>
      <c r="E5" s="413"/>
      <c r="F5" s="413"/>
      <c r="G5" s="413"/>
      <c r="H5" s="413"/>
      <c r="I5" s="413"/>
      <c r="J5" s="413"/>
      <c r="K5" s="413"/>
      <c r="L5" s="414"/>
      <c r="M5" s="402" t="s">
        <v>222</v>
      </c>
      <c r="N5" s="402" t="s">
        <v>47</v>
      </c>
      <c r="O5" s="404" t="s">
        <v>223</v>
      </c>
    </row>
    <row r="6" spans="1:15" ht="52.5" customHeight="1" x14ac:dyDescent="0.2">
      <c r="A6" s="409"/>
      <c r="B6" s="411"/>
      <c r="C6" s="314" t="s">
        <v>40</v>
      </c>
      <c r="D6" s="346">
        <v>2</v>
      </c>
      <c r="E6" s="314">
        <v>3</v>
      </c>
      <c r="F6" s="346">
        <v>4</v>
      </c>
      <c r="G6" s="346">
        <v>5</v>
      </c>
      <c r="H6" s="346">
        <v>6</v>
      </c>
      <c r="I6" s="346">
        <v>7</v>
      </c>
      <c r="J6" s="346">
        <v>8</v>
      </c>
      <c r="K6" s="346">
        <v>9</v>
      </c>
      <c r="L6" s="346">
        <v>10</v>
      </c>
      <c r="M6" s="403"/>
      <c r="N6" s="403"/>
      <c r="O6" s="405"/>
    </row>
    <row r="7" spans="1:15" x14ac:dyDescent="0.2">
      <c r="A7" s="315" t="s">
        <v>204</v>
      </c>
      <c r="B7" s="316">
        <v>450</v>
      </c>
      <c r="C7" s="347">
        <v>193</v>
      </c>
      <c r="D7" s="347">
        <v>425</v>
      </c>
      <c r="E7" s="347">
        <v>385</v>
      </c>
      <c r="F7" s="347">
        <v>249</v>
      </c>
      <c r="G7" s="347">
        <v>433</v>
      </c>
      <c r="H7" s="347">
        <v>148</v>
      </c>
      <c r="I7" s="347">
        <v>200</v>
      </c>
      <c r="J7" s="347">
        <v>573</v>
      </c>
      <c r="K7" s="347">
        <v>216</v>
      </c>
      <c r="L7" s="348">
        <v>392</v>
      </c>
      <c r="M7" s="319">
        <f t="shared" ref="M7:M36" si="0">SUM(C7:L7)</f>
        <v>3214</v>
      </c>
      <c r="N7" s="319">
        <f>M7/10</f>
        <v>321.39999999999998</v>
      </c>
      <c r="O7" s="299">
        <f t="shared" ref="O7:O36" si="1">N7/B7*100</f>
        <v>71.422222222222217</v>
      </c>
    </row>
    <row r="8" spans="1:15" x14ac:dyDescent="0.2">
      <c r="A8" s="315" t="s">
        <v>41</v>
      </c>
      <c r="B8" s="316">
        <v>40</v>
      </c>
      <c r="C8" s="317">
        <v>0</v>
      </c>
      <c r="D8" s="317">
        <v>0</v>
      </c>
      <c r="E8" s="317">
        <v>73</v>
      </c>
      <c r="F8" s="317">
        <v>0</v>
      </c>
      <c r="G8" s="317">
        <v>82</v>
      </c>
      <c r="H8" s="317">
        <v>0</v>
      </c>
      <c r="I8" s="317">
        <v>0</v>
      </c>
      <c r="J8" s="317">
        <v>90</v>
      </c>
      <c r="K8" s="317">
        <v>0</v>
      </c>
      <c r="L8" s="318">
        <v>73</v>
      </c>
      <c r="M8" s="319">
        <f t="shared" si="0"/>
        <v>318</v>
      </c>
      <c r="N8" s="319">
        <f t="shared" ref="N8:N36" si="2">M8/10</f>
        <v>31.8</v>
      </c>
      <c r="O8" s="299">
        <f t="shared" si="1"/>
        <v>79.5</v>
      </c>
    </row>
    <row r="9" spans="1:15" x14ac:dyDescent="0.2">
      <c r="A9" s="320" t="s">
        <v>35</v>
      </c>
      <c r="B9" s="316">
        <v>11</v>
      </c>
      <c r="C9" s="317">
        <v>25</v>
      </c>
      <c r="D9" s="317">
        <v>5</v>
      </c>
      <c r="E9" s="317">
        <v>3</v>
      </c>
      <c r="F9" s="317">
        <v>14</v>
      </c>
      <c r="G9" s="317">
        <v>3</v>
      </c>
      <c r="H9" s="317">
        <v>2</v>
      </c>
      <c r="I9" s="317">
        <v>15</v>
      </c>
      <c r="J9" s="317">
        <v>3</v>
      </c>
      <c r="K9" s="317">
        <v>5</v>
      </c>
      <c r="L9" s="318">
        <v>23</v>
      </c>
      <c r="M9" s="319">
        <f t="shared" si="0"/>
        <v>98</v>
      </c>
      <c r="N9" s="319">
        <f t="shared" si="2"/>
        <v>9.8000000000000007</v>
      </c>
      <c r="O9" s="299">
        <f t="shared" si="1"/>
        <v>89.090909090909093</v>
      </c>
    </row>
    <row r="10" spans="1:15" x14ac:dyDescent="0.2">
      <c r="A10" s="315" t="s">
        <v>42</v>
      </c>
      <c r="B10" s="316">
        <v>6</v>
      </c>
      <c r="C10" s="317">
        <v>0</v>
      </c>
      <c r="D10" s="317">
        <v>13</v>
      </c>
      <c r="E10" s="317">
        <v>0</v>
      </c>
      <c r="F10" s="317">
        <v>13</v>
      </c>
      <c r="G10" s="317">
        <v>11</v>
      </c>
      <c r="H10" s="317">
        <v>0</v>
      </c>
      <c r="I10" s="317">
        <v>0</v>
      </c>
      <c r="J10" s="317">
        <v>0</v>
      </c>
      <c r="K10" s="317">
        <v>13</v>
      </c>
      <c r="L10" s="318">
        <v>0</v>
      </c>
      <c r="M10" s="319">
        <f t="shared" si="0"/>
        <v>50</v>
      </c>
      <c r="N10" s="319">
        <f t="shared" si="2"/>
        <v>5</v>
      </c>
      <c r="O10" s="299">
        <f t="shared" si="1"/>
        <v>83.333333333333343</v>
      </c>
    </row>
    <row r="11" spans="1:15" x14ac:dyDescent="0.2">
      <c r="A11" s="315" t="s">
        <v>207</v>
      </c>
      <c r="B11" s="316">
        <v>60.5</v>
      </c>
      <c r="C11" s="317">
        <v>102</v>
      </c>
      <c r="D11" s="317">
        <v>0</v>
      </c>
      <c r="E11" s="317">
        <v>0</v>
      </c>
      <c r="F11" s="317">
        <v>0</v>
      </c>
      <c r="G11" s="317">
        <v>100</v>
      </c>
      <c r="H11" s="317">
        <v>61</v>
      </c>
      <c r="I11" s="317">
        <v>76</v>
      </c>
      <c r="J11" s="317">
        <v>61</v>
      </c>
      <c r="K11" s="317">
        <v>0</v>
      </c>
      <c r="L11" s="317">
        <v>67</v>
      </c>
      <c r="M11" s="319">
        <f t="shared" si="0"/>
        <v>467</v>
      </c>
      <c r="N11" s="319">
        <f t="shared" si="2"/>
        <v>46.7</v>
      </c>
      <c r="O11" s="299">
        <f t="shared" si="1"/>
        <v>77.190082644628106</v>
      </c>
    </row>
    <row r="12" spans="1:15" x14ac:dyDescent="0.2">
      <c r="A12" s="315" t="s">
        <v>208</v>
      </c>
      <c r="B12" s="316">
        <v>27</v>
      </c>
      <c r="C12" s="317">
        <v>0</v>
      </c>
      <c r="D12" s="317">
        <v>0</v>
      </c>
      <c r="E12" s="317">
        <v>178</v>
      </c>
      <c r="F12" s="317">
        <v>39</v>
      </c>
      <c r="G12" s="317">
        <v>0</v>
      </c>
      <c r="H12" s="317">
        <v>0</v>
      </c>
      <c r="I12" s="317">
        <v>0</v>
      </c>
      <c r="J12" s="317">
        <v>0</v>
      </c>
      <c r="K12" s="317">
        <v>0</v>
      </c>
      <c r="L12" s="317">
        <v>0</v>
      </c>
      <c r="M12" s="319">
        <f t="shared" si="0"/>
        <v>217</v>
      </c>
      <c r="N12" s="319">
        <f t="shared" si="2"/>
        <v>21.7</v>
      </c>
      <c r="O12" s="299">
        <f t="shared" si="1"/>
        <v>80.370370370370367</v>
      </c>
    </row>
    <row r="13" spans="1:15" x14ac:dyDescent="0.2">
      <c r="A13" s="315" t="s">
        <v>380</v>
      </c>
      <c r="B13" s="316">
        <v>30</v>
      </c>
      <c r="C13" s="317">
        <v>124</v>
      </c>
      <c r="D13" s="317">
        <v>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0</v>
      </c>
      <c r="K13" s="317">
        <v>96</v>
      </c>
      <c r="L13" s="317">
        <v>0</v>
      </c>
      <c r="M13" s="319">
        <f t="shared" si="0"/>
        <v>220</v>
      </c>
      <c r="N13" s="319">
        <f t="shared" si="2"/>
        <v>22</v>
      </c>
      <c r="O13" s="299">
        <f t="shared" si="1"/>
        <v>73.333333333333329</v>
      </c>
    </row>
    <row r="14" spans="1:15" ht="27.75" customHeight="1" x14ac:dyDescent="0.2">
      <c r="A14" s="321" t="s">
        <v>209</v>
      </c>
      <c r="B14" s="316">
        <v>39</v>
      </c>
      <c r="C14" s="322">
        <v>0</v>
      </c>
      <c r="D14" s="322">
        <v>102</v>
      </c>
      <c r="E14" s="322">
        <v>0</v>
      </c>
      <c r="F14" s="322">
        <v>83</v>
      </c>
      <c r="G14" s="322">
        <v>0</v>
      </c>
      <c r="H14" s="322">
        <v>134</v>
      </c>
      <c r="I14" s="322">
        <v>0</v>
      </c>
      <c r="J14" s="322">
        <v>0</v>
      </c>
      <c r="K14" s="322">
        <v>87</v>
      </c>
      <c r="L14" s="322">
        <v>0</v>
      </c>
      <c r="M14" s="282">
        <f t="shared" si="0"/>
        <v>406</v>
      </c>
      <c r="N14" s="319">
        <f t="shared" si="2"/>
        <v>40.6</v>
      </c>
      <c r="O14" s="299">
        <f t="shared" si="1"/>
        <v>104.10256410256412</v>
      </c>
    </row>
    <row r="15" spans="1:15" x14ac:dyDescent="0.2">
      <c r="A15" s="315" t="s">
        <v>210</v>
      </c>
      <c r="B15" s="316">
        <v>1</v>
      </c>
      <c r="C15" s="317">
        <v>1.72</v>
      </c>
      <c r="D15" s="317">
        <v>0.16</v>
      </c>
      <c r="E15" s="317">
        <v>0.5</v>
      </c>
      <c r="F15" s="317">
        <v>2.04</v>
      </c>
      <c r="G15" s="317">
        <v>0.94</v>
      </c>
      <c r="H15" s="317">
        <v>1.72</v>
      </c>
      <c r="I15" s="317">
        <v>0.04</v>
      </c>
      <c r="J15" s="317">
        <v>1.0629999999999999</v>
      </c>
      <c r="K15" s="317">
        <v>0.625</v>
      </c>
      <c r="L15" s="317">
        <v>0.05</v>
      </c>
      <c r="M15" s="319">
        <f t="shared" si="0"/>
        <v>8.8580000000000005</v>
      </c>
      <c r="N15" s="319">
        <f t="shared" si="2"/>
        <v>0.88580000000000003</v>
      </c>
      <c r="O15" s="299">
        <f t="shared" si="1"/>
        <v>88.58</v>
      </c>
    </row>
    <row r="16" spans="1:15" x14ac:dyDescent="0.2">
      <c r="A16" s="315" t="s">
        <v>59</v>
      </c>
      <c r="B16" s="316">
        <v>187</v>
      </c>
      <c r="C16" s="317">
        <v>134</v>
      </c>
      <c r="D16" s="317">
        <v>80</v>
      </c>
      <c r="E16" s="317">
        <v>40</v>
      </c>
      <c r="F16" s="317">
        <v>166</v>
      </c>
      <c r="G16" s="317">
        <v>254</v>
      </c>
      <c r="H16" s="317">
        <v>271</v>
      </c>
      <c r="I16" s="317">
        <v>212</v>
      </c>
      <c r="J16" s="317">
        <v>27</v>
      </c>
      <c r="K16" s="317">
        <v>255</v>
      </c>
      <c r="L16" s="334">
        <v>32</v>
      </c>
      <c r="M16" s="319">
        <f t="shared" si="0"/>
        <v>1471</v>
      </c>
      <c r="N16" s="319">
        <f t="shared" si="2"/>
        <v>147.1</v>
      </c>
      <c r="O16" s="299">
        <f t="shared" si="1"/>
        <v>78.663101604278069</v>
      </c>
    </row>
    <row r="17" spans="1:15" x14ac:dyDescent="0.2">
      <c r="A17" s="315" t="s">
        <v>211</v>
      </c>
      <c r="B17" s="316">
        <v>275</v>
      </c>
      <c r="C17" s="317">
        <v>293</v>
      </c>
      <c r="D17" s="317">
        <v>370</v>
      </c>
      <c r="E17" s="317">
        <v>176</v>
      </c>
      <c r="F17" s="317">
        <v>233</v>
      </c>
      <c r="G17" s="317">
        <v>146</v>
      </c>
      <c r="H17" s="317">
        <v>452</v>
      </c>
      <c r="I17" s="317">
        <v>105</v>
      </c>
      <c r="J17" s="317">
        <v>183</v>
      </c>
      <c r="K17" s="317">
        <v>211</v>
      </c>
      <c r="L17" s="317">
        <v>171</v>
      </c>
      <c r="M17" s="319">
        <f t="shared" si="0"/>
        <v>2340</v>
      </c>
      <c r="N17" s="319">
        <f t="shared" si="2"/>
        <v>234</v>
      </c>
      <c r="O17" s="299">
        <f t="shared" si="1"/>
        <v>85.090909090909093</v>
      </c>
    </row>
    <row r="18" spans="1:15" x14ac:dyDescent="0.2">
      <c r="A18" s="315" t="s">
        <v>212</v>
      </c>
      <c r="B18" s="316">
        <v>114</v>
      </c>
      <c r="C18" s="317">
        <v>41</v>
      </c>
      <c r="D18" s="317">
        <v>156</v>
      </c>
      <c r="E18" s="317">
        <v>0</v>
      </c>
      <c r="F18" s="317">
        <v>202</v>
      </c>
      <c r="G18" s="317">
        <v>195</v>
      </c>
      <c r="H18" s="317">
        <v>41</v>
      </c>
      <c r="I18" s="317">
        <v>149</v>
      </c>
      <c r="J18" s="317">
        <v>0</v>
      </c>
      <c r="K18" s="317">
        <v>187</v>
      </c>
      <c r="L18" s="317">
        <v>149</v>
      </c>
      <c r="M18" s="319">
        <f t="shared" si="0"/>
        <v>1120</v>
      </c>
      <c r="N18" s="319">
        <f t="shared" si="2"/>
        <v>112</v>
      </c>
      <c r="O18" s="299">
        <f t="shared" si="1"/>
        <v>98.245614035087712</v>
      </c>
    </row>
    <row r="19" spans="1:15" x14ac:dyDescent="0.2">
      <c r="A19" s="315" t="s">
        <v>213</v>
      </c>
      <c r="B19" s="316">
        <v>11</v>
      </c>
      <c r="C19" s="317">
        <v>0</v>
      </c>
      <c r="D19" s="317">
        <v>0</v>
      </c>
      <c r="E19" s="317">
        <v>22</v>
      </c>
      <c r="F19" s="317">
        <v>0</v>
      </c>
      <c r="G19" s="317">
        <v>22</v>
      </c>
      <c r="H19" s="317">
        <v>0</v>
      </c>
      <c r="I19" s="317">
        <v>22</v>
      </c>
      <c r="J19" s="317">
        <v>0</v>
      </c>
      <c r="K19" s="317">
        <v>0</v>
      </c>
      <c r="L19" s="317">
        <v>22</v>
      </c>
      <c r="M19" s="319">
        <f t="shared" si="0"/>
        <v>88</v>
      </c>
      <c r="N19" s="319">
        <f t="shared" si="2"/>
        <v>8.8000000000000007</v>
      </c>
      <c r="O19" s="299">
        <f t="shared" si="1"/>
        <v>80</v>
      </c>
    </row>
    <row r="20" spans="1:15" x14ac:dyDescent="0.2">
      <c r="A20" s="315" t="s">
        <v>214</v>
      </c>
      <c r="B20" s="316">
        <v>100</v>
      </c>
      <c r="C20" s="322">
        <v>150</v>
      </c>
      <c r="D20" s="322">
        <v>54</v>
      </c>
      <c r="E20" s="322">
        <v>150</v>
      </c>
      <c r="F20" s="322">
        <v>54</v>
      </c>
      <c r="G20" s="322">
        <v>0</v>
      </c>
      <c r="H20" s="322">
        <v>150</v>
      </c>
      <c r="I20" s="322">
        <v>0</v>
      </c>
      <c r="J20" s="322">
        <v>180</v>
      </c>
      <c r="K20" s="322">
        <v>0</v>
      </c>
      <c r="L20" s="322">
        <v>150</v>
      </c>
      <c r="M20" s="282">
        <f t="shared" si="0"/>
        <v>888</v>
      </c>
      <c r="N20" s="319">
        <f t="shared" si="2"/>
        <v>88.8</v>
      </c>
      <c r="O20" s="299">
        <f t="shared" si="1"/>
        <v>88.8</v>
      </c>
    </row>
    <row r="21" spans="1:15" x14ac:dyDescent="0.2">
      <c r="A21" s="315" t="s">
        <v>283</v>
      </c>
      <c r="B21" s="316">
        <v>50</v>
      </c>
      <c r="C21" s="317">
        <v>50</v>
      </c>
      <c r="D21" s="317">
        <v>50</v>
      </c>
      <c r="E21" s="317">
        <v>50</v>
      </c>
      <c r="F21" s="317">
        <v>50</v>
      </c>
      <c r="G21" s="317">
        <v>50</v>
      </c>
      <c r="H21" s="317">
        <v>50</v>
      </c>
      <c r="I21" s="317">
        <v>50</v>
      </c>
      <c r="J21" s="317">
        <v>50</v>
      </c>
      <c r="K21" s="317">
        <v>50</v>
      </c>
      <c r="L21" s="317">
        <v>50</v>
      </c>
      <c r="M21" s="319">
        <f t="shared" si="0"/>
        <v>500</v>
      </c>
      <c r="N21" s="319">
        <f t="shared" si="2"/>
        <v>50</v>
      </c>
      <c r="O21" s="299">
        <f t="shared" si="1"/>
        <v>100</v>
      </c>
    </row>
    <row r="22" spans="1:15" x14ac:dyDescent="0.2">
      <c r="A22" s="315" t="s">
        <v>43</v>
      </c>
      <c r="B22" s="316">
        <v>50</v>
      </c>
      <c r="C22" s="317">
        <v>35</v>
      </c>
      <c r="D22" s="317">
        <v>35</v>
      </c>
      <c r="E22" s="317">
        <v>35</v>
      </c>
      <c r="F22" s="317">
        <v>40</v>
      </c>
      <c r="G22" s="317">
        <v>35</v>
      </c>
      <c r="H22" s="317">
        <v>40</v>
      </c>
      <c r="I22" s="317">
        <v>35</v>
      </c>
      <c r="J22" s="317">
        <v>40</v>
      </c>
      <c r="K22" s="317">
        <v>35</v>
      </c>
      <c r="L22" s="317">
        <v>40</v>
      </c>
      <c r="M22" s="319">
        <f t="shared" si="0"/>
        <v>370</v>
      </c>
      <c r="N22" s="319">
        <f t="shared" si="2"/>
        <v>37</v>
      </c>
      <c r="O22" s="299">
        <f t="shared" si="1"/>
        <v>74</v>
      </c>
    </row>
    <row r="23" spans="1:15" x14ac:dyDescent="0.2">
      <c r="A23" s="315" t="s">
        <v>44</v>
      </c>
      <c r="B23" s="316">
        <v>80</v>
      </c>
      <c r="C23" s="317">
        <v>60</v>
      </c>
      <c r="D23" s="317">
        <v>65</v>
      </c>
      <c r="E23" s="317">
        <v>40</v>
      </c>
      <c r="F23" s="317">
        <v>75</v>
      </c>
      <c r="G23" s="317">
        <v>40</v>
      </c>
      <c r="H23" s="317">
        <v>71</v>
      </c>
      <c r="I23" s="317">
        <v>80</v>
      </c>
      <c r="J23" s="317">
        <v>40</v>
      </c>
      <c r="K23" s="317">
        <v>86</v>
      </c>
      <c r="L23" s="317">
        <v>60</v>
      </c>
      <c r="M23" s="319">
        <f t="shared" si="0"/>
        <v>617</v>
      </c>
      <c r="N23" s="319">
        <f t="shared" si="2"/>
        <v>61.7</v>
      </c>
      <c r="O23" s="299">
        <f t="shared" si="1"/>
        <v>77.125</v>
      </c>
    </row>
    <row r="24" spans="1:15" x14ac:dyDescent="0.2">
      <c r="A24" s="315" t="s">
        <v>215</v>
      </c>
      <c r="B24" s="316">
        <v>43</v>
      </c>
      <c r="C24" s="317">
        <v>0</v>
      </c>
      <c r="D24" s="317">
        <v>20</v>
      </c>
      <c r="E24" s="317">
        <v>42</v>
      </c>
      <c r="F24" s="317">
        <v>50</v>
      </c>
      <c r="G24" s="317">
        <v>31</v>
      </c>
      <c r="H24" s="317">
        <v>0</v>
      </c>
      <c r="I24" s="317">
        <v>40</v>
      </c>
      <c r="J24" s="317">
        <v>59</v>
      </c>
      <c r="K24" s="317">
        <v>44</v>
      </c>
      <c r="L24" s="317">
        <v>72</v>
      </c>
      <c r="M24" s="319">
        <f t="shared" si="0"/>
        <v>358</v>
      </c>
      <c r="N24" s="319">
        <f t="shared" si="2"/>
        <v>35.799999999999997</v>
      </c>
      <c r="O24" s="299">
        <f t="shared" si="1"/>
        <v>83.255813953488371</v>
      </c>
    </row>
    <row r="25" spans="1:15" x14ac:dyDescent="0.2">
      <c r="A25" s="315" t="s">
        <v>216</v>
      </c>
      <c r="B25" s="316">
        <v>12</v>
      </c>
      <c r="C25" s="317">
        <v>30</v>
      </c>
      <c r="D25" s="317">
        <v>0</v>
      </c>
      <c r="E25" s="317">
        <v>16</v>
      </c>
      <c r="F25" s="317">
        <v>0</v>
      </c>
      <c r="G25" s="317">
        <v>29</v>
      </c>
      <c r="H25" s="317">
        <v>0</v>
      </c>
      <c r="I25" s="317">
        <v>8</v>
      </c>
      <c r="J25" s="317">
        <v>15</v>
      </c>
      <c r="K25" s="317">
        <v>0</v>
      </c>
      <c r="L25" s="317">
        <v>0</v>
      </c>
      <c r="M25" s="319">
        <f t="shared" si="0"/>
        <v>98</v>
      </c>
      <c r="N25" s="319">
        <f t="shared" si="2"/>
        <v>9.8000000000000007</v>
      </c>
      <c r="O25" s="299">
        <f t="shared" si="1"/>
        <v>81.666666666666671</v>
      </c>
    </row>
    <row r="26" spans="1:15" x14ac:dyDescent="0.2">
      <c r="A26" s="315" t="s">
        <v>53</v>
      </c>
      <c r="B26" s="316">
        <v>29</v>
      </c>
      <c r="C26" s="317">
        <v>1</v>
      </c>
      <c r="D26" s="317">
        <v>61</v>
      </c>
      <c r="E26" s="317">
        <v>9.5</v>
      </c>
      <c r="F26" s="317">
        <v>62</v>
      </c>
      <c r="G26" s="317">
        <v>3.5</v>
      </c>
      <c r="H26" s="317">
        <v>1</v>
      </c>
      <c r="I26" s="317">
        <v>55.75</v>
      </c>
      <c r="J26" s="317">
        <v>7.8</v>
      </c>
      <c r="K26" s="317">
        <v>18</v>
      </c>
      <c r="L26" s="317">
        <v>2.85</v>
      </c>
      <c r="M26" s="319">
        <f t="shared" si="0"/>
        <v>222.4</v>
      </c>
      <c r="N26" s="319">
        <f t="shared" si="2"/>
        <v>22.240000000000002</v>
      </c>
      <c r="O26" s="299">
        <f t="shared" si="1"/>
        <v>76.689655172413794</v>
      </c>
    </row>
    <row r="27" spans="1:15" x14ac:dyDescent="0.2">
      <c r="A27" s="315" t="s">
        <v>62</v>
      </c>
      <c r="B27" s="316">
        <v>21</v>
      </c>
      <c r="C27" s="317">
        <v>13.5</v>
      </c>
      <c r="D27" s="317">
        <v>19.5</v>
      </c>
      <c r="E27" s="317">
        <v>9.8000000000000007</v>
      </c>
      <c r="F27" s="317">
        <v>24.7</v>
      </c>
      <c r="G27" s="317">
        <v>17.8</v>
      </c>
      <c r="H27" s="317">
        <v>18</v>
      </c>
      <c r="I27" s="317">
        <v>15.25</v>
      </c>
      <c r="J27" s="317">
        <v>10.8</v>
      </c>
      <c r="K27" s="317">
        <v>25</v>
      </c>
      <c r="L27" s="317">
        <v>19.3</v>
      </c>
      <c r="M27" s="319">
        <f t="shared" si="0"/>
        <v>173.65</v>
      </c>
      <c r="N27" s="319">
        <f t="shared" si="2"/>
        <v>17.365000000000002</v>
      </c>
      <c r="O27" s="299">
        <f t="shared" si="1"/>
        <v>82.690476190476204</v>
      </c>
    </row>
    <row r="28" spans="1:15" x14ac:dyDescent="0.2">
      <c r="A28" s="315" t="s">
        <v>54</v>
      </c>
      <c r="B28" s="316">
        <v>11</v>
      </c>
      <c r="C28" s="317">
        <v>18</v>
      </c>
      <c r="D28" s="317">
        <v>4</v>
      </c>
      <c r="E28" s="317">
        <v>12</v>
      </c>
      <c r="F28" s="317">
        <v>19</v>
      </c>
      <c r="G28" s="317">
        <v>8</v>
      </c>
      <c r="H28" s="317">
        <v>3</v>
      </c>
      <c r="I28" s="317">
        <v>13</v>
      </c>
      <c r="J28" s="317">
        <v>11</v>
      </c>
      <c r="K28" s="317">
        <v>8</v>
      </c>
      <c r="L28" s="317">
        <v>4</v>
      </c>
      <c r="M28" s="319">
        <f t="shared" si="0"/>
        <v>100</v>
      </c>
      <c r="N28" s="319">
        <f t="shared" si="2"/>
        <v>10</v>
      </c>
      <c r="O28" s="299">
        <f t="shared" si="1"/>
        <v>90.909090909090907</v>
      </c>
    </row>
    <row r="29" spans="1:15" x14ac:dyDescent="0.2">
      <c r="A29" s="315" t="s">
        <v>217</v>
      </c>
      <c r="B29" s="316">
        <v>20</v>
      </c>
      <c r="C29" s="317">
        <v>40</v>
      </c>
      <c r="D29" s="317">
        <v>0</v>
      </c>
      <c r="E29" s="317">
        <v>45</v>
      </c>
      <c r="F29" s="317">
        <v>0</v>
      </c>
      <c r="G29" s="317">
        <v>30</v>
      </c>
      <c r="H29" s="317">
        <v>0</v>
      </c>
      <c r="I29" s="317">
        <v>0</v>
      </c>
      <c r="J29" s="317">
        <v>40</v>
      </c>
      <c r="K29" s="317">
        <v>0</v>
      </c>
      <c r="L29" s="317">
        <v>0</v>
      </c>
      <c r="M29" s="319">
        <f t="shared" si="0"/>
        <v>155</v>
      </c>
      <c r="N29" s="319">
        <f t="shared" si="2"/>
        <v>15.5</v>
      </c>
      <c r="O29" s="299">
        <f t="shared" si="1"/>
        <v>77.5</v>
      </c>
    </row>
    <row r="30" spans="1:15" x14ac:dyDescent="0.2">
      <c r="A30" s="315" t="s">
        <v>218</v>
      </c>
      <c r="B30" s="316">
        <v>0.6</v>
      </c>
      <c r="C30" s="317">
        <v>0.9</v>
      </c>
      <c r="D30" s="317">
        <v>0.4</v>
      </c>
      <c r="E30" s="317">
        <v>0.9</v>
      </c>
      <c r="F30" s="317">
        <v>0.4</v>
      </c>
      <c r="G30" s="317">
        <v>0.4</v>
      </c>
      <c r="H30" s="317">
        <v>0.4</v>
      </c>
      <c r="I30" s="317">
        <v>0.4</v>
      </c>
      <c r="J30" s="317">
        <v>0.9</v>
      </c>
      <c r="K30" s="317">
        <v>0.4</v>
      </c>
      <c r="L30" s="317">
        <v>0</v>
      </c>
      <c r="M30" s="319">
        <f t="shared" si="0"/>
        <v>5.1000000000000005</v>
      </c>
      <c r="N30" s="319">
        <f t="shared" si="2"/>
        <v>0.51</v>
      </c>
      <c r="O30" s="299">
        <f t="shared" si="1"/>
        <v>85.000000000000014</v>
      </c>
    </row>
    <row r="31" spans="1:15" x14ac:dyDescent="0.2">
      <c r="A31" s="315" t="s">
        <v>97</v>
      </c>
      <c r="B31" s="316">
        <v>0.6</v>
      </c>
      <c r="C31" s="317">
        <v>0</v>
      </c>
      <c r="D31" s="317">
        <v>2.4</v>
      </c>
      <c r="E31" s="317">
        <v>0</v>
      </c>
      <c r="F31" s="317">
        <v>0</v>
      </c>
      <c r="G31" s="317">
        <v>0</v>
      </c>
      <c r="H31" s="317">
        <v>0</v>
      </c>
      <c r="I31" s="317">
        <v>0</v>
      </c>
      <c r="J31" s="317">
        <v>0</v>
      </c>
      <c r="K31" s="317">
        <v>0</v>
      </c>
      <c r="L31" s="317">
        <v>2.4</v>
      </c>
      <c r="M31" s="319">
        <f t="shared" si="0"/>
        <v>4.8</v>
      </c>
      <c r="N31" s="319">
        <f t="shared" si="2"/>
        <v>0.48</v>
      </c>
      <c r="O31" s="299">
        <f t="shared" si="1"/>
        <v>80</v>
      </c>
    </row>
    <row r="32" spans="1:15" x14ac:dyDescent="0.2">
      <c r="A32" s="321" t="s">
        <v>78</v>
      </c>
      <c r="B32" s="316">
        <v>1.2</v>
      </c>
      <c r="C32" s="317">
        <v>2</v>
      </c>
      <c r="D32" s="317">
        <v>0</v>
      </c>
      <c r="E32" s="317">
        <v>0</v>
      </c>
      <c r="F32" s="317">
        <v>1.8</v>
      </c>
      <c r="G32" s="317">
        <v>0</v>
      </c>
      <c r="H32" s="317">
        <v>2</v>
      </c>
      <c r="I32" s="317">
        <v>1.8</v>
      </c>
      <c r="J32" s="317">
        <v>0</v>
      </c>
      <c r="K32" s="317">
        <v>1.8</v>
      </c>
      <c r="L32" s="317">
        <v>0</v>
      </c>
      <c r="M32" s="319">
        <f t="shared" si="0"/>
        <v>9.4</v>
      </c>
      <c r="N32" s="319">
        <f t="shared" si="2"/>
        <v>0.94000000000000006</v>
      </c>
      <c r="O32" s="299">
        <f t="shared" si="1"/>
        <v>78.333333333333343</v>
      </c>
    </row>
    <row r="33" spans="1:15" x14ac:dyDescent="0.2">
      <c r="A33" s="315" t="s">
        <v>28</v>
      </c>
      <c r="B33" s="316">
        <v>30</v>
      </c>
      <c r="C33" s="317">
        <v>29</v>
      </c>
      <c r="D33" s="317">
        <v>37</v>
      </c>
      <c r="E33" s="317">
        <v>29</v>
      </c>
      <c r="F33" s="317">
        <v>40</v>
      </c>
      <c r="G33" s="317">
        <v>29</v>
      </c>
      <c r="H33" s="317">
        <v>29</v>
      </c>
      <c r="I33" s="317">
        <v>37</v>
      </c>
      <c r="J33" s="317">
        <v>24</v>
      </c>
      <c r="K33" s="317">
        <v>30</v>
      </c>
      <c r="L33" s="317">
        <v>32</v>
      </c>
      <c r="M33" s="319">
        <f t="shared" si="0"/>
        <v>316</v>
      </c>
      <c r="N33" s="319">
        <f t="shared" si="2"/>
        <v>31.6</v>
      </c>
      <c r="O33" s="299">
        <f t="shared" si="1"/>
        <v>105.33333333333334</v>
      </c>
    </row>
    <row r="34" spans="1:15" x14ac:dyDescent="0.2">
      <c r="A34" s="321" t="s">
        <v>219</v>
      </c>
      <c r="B34" s="316">
        <v>0.5</v>
      </c>
      <c r="C34" s="317">
        <v>0</v>
      </c>
      <c r="D34" s="317">
        <v>1</v>
      </c>
      <c r="E34" s="317">
        <v>0</v>
      </c>
      <c r="F34" s="317">
        <v>1.3</v>
      </c>
      <c r="G34" s="317">
        <v>0</v>
      </c>
      <c r="H34" s="317">
        <v>0</v>
      </c>
      <c r="I34" s="317">
        <v>1.3</v>
      </c>
      <c r="J34" s="317">
        <v>0</v>
      </c>
      <c r="K34" s="317">
        <v>0</v>
      </c>
      <c r="L34" s="317">
        <v>0</v>
      </c>
      <c r="M34" s="319">
        <f t="shared" si="0"/>
        <v>3.5999999999999996</v>
      </c>
      <c r="N34" s="319">
        <f t="shared" si="2"/>
        <v>0.36</v>
      </c>
      <c r="O34" s="299">
        <f t="shared" si="1"/>
        <v>72</v>
      </c>
    </row>
    <row r="35" spans="1:15" x14ac:dyDescent="0.2">
      <c r="A35" s="321" t="s">
        <v>220</v>
      </c>
      <c r="B35" s="316">
        <v>3</v>
      </c>
      <c r="C35" s="317">
        <v>0</v>
      </c>
      <c r="D35" s="317">
        <v>9</v>
      </c>
      <c r="E35" s="317">
        <v>0</v>
      </c>
      <c r="F35" s="317">
        <v>9</v>
      </c>
      <c r="G35" s="317">
        <v>0</v>
      </c>
      <c r="H35" s="317">
        <v>0</v>
      </c>
      <c r="I35" s="317">
        <v>0</v>
      </c>
      <c r="J35" s="317">
        <v>0</v>
      </c>
      <c r="K35" s="317">
        <v>7</v>
      </c>
      <c r="L35" s="317">
        <v>0</v>
      </c>
      <c r="M35" s="319">
        <f t="shared" si="0"/>
        <v>25</v>
      </c>
      <c r="N35" s="319">
        <f t="shared" si="2"/>
        <v>2.5</v>
      </c>
      <c r="O35" s="299">
        <f t="shared" si="1"/>
        <v>83.333333333333343</v>
      </c>
    </row>
    <row r="36" spans="1:15" x14ac:dyDescent="0.2">
      <c r="A36" s="323" t="s">
        <v>45</v>
      </c>
      <c r="B36" s="324">
        <v>5</v>
      </c>
      <c r="C36" s="325">
        <v>4.5</v>
      </c>
      <c r="D36" s="325">
        <v>4.5</v>
      </c>
      <c r="E36" s="325">
        <v>4.5</v>
      </c>
      <c r="F36" s="325">
        <v>4.5</v>
      </c>
      <c r="G36" s="325">
        <v>4.5</v>
      </c>
      <c r="H36" s="325">
        <v>4.5</v>
      </c>
      <c r="I36" s="325">
        <v>4.5</v>
      </c>
      <c r="J36" s="325">
        <v>4.5</v>
      </c>
      <c r="K36" s="325">
        <v>4.5</v>
      </c>
      <c r="L36" s="325">
        <v>4.5</v>
      </c>
      <c r="M36" s="319">
        <f t="shared" si="0"/>
        <v>45</v>
      </c>
      <c r="N36" s="319">
        <f t="shared" si="2"/>
        <v>4.5</v>
      </c>
      <c r="O36" s="299">
        <f t="shared" si="1"/>
        <v>90</v>
      </c>
    </row>
    <row r="37" spans="1:15" x14ac:dyDescent="0.2">
      <c r="A37" s="326"/>
      <c r="B37" s="327">
        <f>SUM(B7:B36)</f>
        <v>1708.3999999999999</v>
      </c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6"/>
      <c r="N37" s="331">
        <f>SUM(N7:N36)</f>
        <v>1390.8807999999999</v>
      </c>
      <c r="O37" s="329">
        <f>SUM(O7:O36)</f>
        <v>2515.5591427197719</v>
      </c>
    </row>
    <row r="38" spans="1:15" x14ac:dyDescent="0.2">
      <c r="A38" s="326"/>
      <c r="B38" s="330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114"/>
      <c r="N38" s="114"/>
      <c r="O38" s="114"/>
    </row>
    <row r="39" spans="1:15" x14ac:dyDescent="0.2">
      <c r="A39" s="326"/>
      <c r="B39" s="400" t="s">
        <v>417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114"/>
      <c r="N39" s="114"/>
      <c r="O39" s="114"/>
    </row>
    <row r="40" spans="1:15" ht="18" x14ac:dyDescent="0.25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</row>
    <row r="41" spans="1:15" ht="15" x14ac:dyDescent="0.2">
      <c r="A41" s="307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</row>
  </sheetData>
  <mergeCells count="10">
    <mergeCell ref="B39:L39"/>
    <mergeCell ref="B1:L1"/>
    <mergeCell ref="M5:M6"/>
    <mergeCell ref="N5:N6"/>
    <mergeCell ref="O5:O6"/>
    <mergeCell ref="A2:L2"/>
    <mergeCell ref="B3:L3"/>
    <mergeCell ref="A5:A6"/>
    <mergeCell ref="B5:B6"/>
    <mergeCell ref="C5:L5"/>
  </mergeCells>
  <pageMargins left="0.31496062992125984" right="0.31496062992125984" top="0.55118110236220474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34" workbookViewId="0">
      <selection activeCell="D42" sqref="D42"/>
    </sheetView>
  </sheetViews>
  <sheetFormatPr defaultRowHeight="12.75" x14ac:dyDescent="0.2"/>
  <cols>
    <col min="1" max="1" width="5" customWidth="1"/>
    <col min="2" max="2" width="32" customWidth="1"/>
  </cols>
  <sheetData>
    <row r="1" spans="1:13" x14ac:dyDescent="0.2">
      <c r="A1" s="362" t="s">
        <v>0</v>
      </c>
      <c r="B1" s="364" t="s">
        <v>1</v>
      </c>
      <c r="C1" s="360" t="s">
        <v>2</v>
      </c>
      <c r="D1" s="383" t="s">
        <v>337</v>
      </c>
      <c r="E1" s="360" t="s">
        <v>3</v>
      </c>
      <c r="F1" s="360" t="s">
        <v>4</v>
      </c>
      <c r="G1" s="360" t="s">
        <v>5</v>
      </c>
      <c r="H1" s="360" t="s">
        <v>6</v>
      </c>
      <c r="I1" s="360" t="s">
        <v>7</v>
      </c>
      <c r="J1" s="360" t="s">
        <v>8</v>
      </c>
      <c r="K1" s="360"/>
      <c r="L1" s="360" t="s">
        <v>9</v>
      </c>
      <c r="M1" s="360"/>
    </row>
    <row r="2" spans="1:13" x14ac:dyDescent="0.2">
      <c r="A2" s="418"/>
      <c r="B2" s="419"/>
      <c r="C2" s="383"/>
      <c r="D2" s="420"/>
      <c r="E2" s="383"/>
      <c r="F2" s="383"/>
      <c r="G2" s="383"/>
      <c r="H2" s="383"/>
      <c r="I2" s="383"/>
      <c r="J2" s="200" t="s">
        <v>10</v>
      </c>
      <c r="K2" s="200" t="s">
        <v>11</v>
      </c>
      <c r="L2" s="200" t="s">
        <v>12</v>
      </c>
      <c r="M2" s="200" t="s">
        <v>69</v>
      </c>
    </row>
    <row r="3" spans="1:13" ht="15.75" x14ac:dyDescent="0.25">
      <c r="A3" s="223"/>
      <c r="B3" s="224" t="s">
        <v>68</v>
      </c>
      <c r="C3" s="201"/>
      <c r="D3" s="201"/>
      <c r="E3" s="201"/>
      <c r="F3" s="201"/>
      <c r="G3" s="201"/>
      <c r="H3" s="201"/>
      <c r="I3" s="201"/>
      <c r="J3" s="202"/>
      <c r="K3" s="202"/>
      <c r="L3" s="202"/>
      <c r="M3" s="203"/>
    </row>
    <row r="4" spans="1:13" x14ac:dyDescent="0.2">
      <c r="A4" s="163"/>
      <c r="B4" s="201" t="s">
        <v>72</v>
      </c>
      <c r="C4" s="204"/>
      <c r="D4" s="204"/>
      <c r="E4" s="205"/>
      <c r="F4" s="206"/>
      <c r="G4" s="206"/>
      <c r="H4" s="206"/>
      <c r="I4" s="206"/>
      <c r="J4" s="206"/>
      <c r="K4" s="206"/>
      <c r="L4" s="206"/>
      <c r="M4" s="206"/>
    </row>
    <row r="5" spans="1:13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18.579999999999998</v>
      </c>
      <c r="J5" s="201">
        <v>0.08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121</v>
      </c>
      <c r="B7" s="214" t="s">
        <v>70</v>
      </c>
      <c r="C7" s="208">
        <v>0.04</v>
      </c>
      <c r="D7" s="208">
        <v>0.04</v>
      </c>
      <c r="E7" s="205" t="s">
        <v>229</v>
      </c>
      <c r="F7" s="210">
        <v>0.76</v>
      </c>
      <c r="G7" s="210">
        <v>3.56</v>
      </c>
      <c r="H7" s="210">
        <v>3.08</v>
      </c>
      <c r="I7" s="210">
        <v>47.6</v>
      </c>
      <c r="J7" s="280">
        <v>8.0000000000000002E-3</v>
      </c>
      <c r="K7" s="210">
        <v>2.8</v>
      </c>
      <c r="L7" s="210">
        <v>16.399999999999999</v>
      </c>
      <c r="M7" s="210">
        <v>0.28000000000000003</v>
      </c>
    </row>
    <row r="8" spans="1:13" x14ac:dyDescent="0.2">
      <c r="A8" s="163">
        <v>307</v>
      </c>
      <c r="B8" s="214" t="s">
        <v>164</v>
      </c>
      <c r="C8" s="335"/>
      <c r="D8" s="335"/>
      <c r="E8" s="205" t="s">
        <v>254</v>
      </c>
      <c r="F8" s="210">
        <v>9.48</v>
      </c>
      <c r="G8" s="210">
        <v>14.72</v>
      </c>
      <c r="H8" s="210">
        <v>2.54</v>
      </c>
      <c r="I8" s="210">
        <v>179.35</v>
      </c>
      <c r="J8" s="280">
        <v>6.8000000000000005E-2</v>
      </c>
      <c r="K8" s="210">
        <v>0.34</v>
      </c>
      <c r="L8" s="210">
        <v>89.68</v>
      </c>
      <c r="M8" s="210">
        <v>1.69</v>
      </c>
    </row>
    <row r="9" spans="1:13" x14ac:dyDescent="0.2">
      <c r="A9" s="163"/>
      <c r="B9" s="215" t="s">
        <v>55</v>
      </c>
      <c r="C9" s="335" t="s">
        <v>373</v>
      </c>
      <c r="D9" s="335">
        <v>6.8000000000000005E-2</v>
      </c>
      <c r="E9" s="205"/>
      <c r="F9" s="210"/>
      <c r="G9" s="210"/>
      <c r="H9" s="210"/>
      <c r="I9" s="210"/>
      <c r="J9" s="210"/>
      <c r="K9" s="210"/>
      <c r="L9" s="210"/>
      <c r="M9" s="210"/>
    </row>
    <row r="10" spans="1:13" x14ac:dyDescent="0.2">
      <c r="A10" s="163"/>
      <c r="B10" s="215" t="s">
        <v>77</v>
      </c>
      <c r="C10" s="335">
        <v>4.2000000000000003E-2</v>
      </c>
      <c r="D10" s="335">
        <v>4.2000000000000003E-2</v>
      </c>
      <c r="E10" s="205"/>
      <c r="F10" s="210"/>
      <c r="G10" s="210"/>
      <c r="H10" s="210"/>
      <c r="I10" s="210"/>
      <c r="J10" s="210"/>
      <c r="K10" s="210"/>
      <c r="L10" s="210"/>
      <c r="M10" s="210"/>
    </row>
    <row r="11" spans="1:13" x14ac:dyDescent="0.2">
      <c r="A11" s="163"/>
      <c r="B11" s="215" t="s">
        <v>62</v>
      </c>
      <c r="C11" s="337">
        <v>4.0000000000000001E-3</v>
      </c>
      <c r="D11" s="337">
        <v>4.0000000000000001E-3</v>
      </c>
      <c r="E11" s="209"/>
      <c r="F11" s="210"/>
      <c r="G11" s="210"/>
      <c r="H11" s="210"/>
      <c r="I11" s="210"/>
      <c r="J11" s="210"/>
      <c r="K11" s="210"/>
      <c r="L11" s="210"/>
      <c r="M11" s="210"/>
    </row>
    <row r="12" spans="1:13" x14ac:dyDescent="0.2">
      <c r="A12" s="163">
        <v>508</v>
      </c>
      <c r="B12" s="214" t="s">
        <v>342</v>
      </c>
      <c r="C12" s="337"/>
      <c r="D12" s="337"/>
      <c r="E12" s="209" t="s">
        <v>64</v>
      </c>
      <c r="F12" s="235">
        <v>1.35</v>
      </c>
      <c r="G12" s="235">
        <v>1.17</v>
      </c>
      <c r="H12" s="235">
        <v>14.31</v>
      </c>
      <c r="I12" s="235">
        <v>72.900000000000006</v>
      </c>
      <c r="J12" s="235">
        <v>0.36</v>
      </c>
      <c r="K12" s="235">
        <v>1.17</v>
      </c>
      <c r="L12" s="235">
        <v>114.3</v>
      </c>
      <c r="M12" s="235">
        <v>0.36</v>
      </c>
    </row>
    <row r="13" spans="1:13" x14ac:dyDescent="0.2">
      <c r="A13" s="163"/>
      <c r="B13" s="215" t="s">
        <v>343</v>
      </c>
      <c r="C13" s="213">
        <v>8.9999999999999998E-4</v>
      </c>
      <c r="D13" s="213">
        <v>8.9999999999999998E-4</v>
      </c>
      <c r="E13" s="209"/>
      <c r="F13" s="206"/>
      <c r="G13" s="206"/>
      <c r="H13" s="206"/>
      <c r="I13" s="206"/>
      <c r="J13" s="206"/>
      <c r="K13" s="206"/>
      <c r="L13" s="206"/>
      <c r="M13" s="206"/>
    </row>
    <row r="14" spans="1:13" x14ac:dyDescent="0.2">
      <c r="A14" s="163"/>
      <c r="B14" s="217" t="s">
        <v>77</v>
      </c>
      <c r="C14" s="207">
        <v>4.4999999999999998E-2</v>
      </c>
      <c r="D14" s="207">
        <v>4.4999999999999998E-2</v>
      </c>
      <c r="E14" s="209"/>
      <c r="F14" s="206"/>
      <c r="G14" s="206"/>
      <c r="H14" s="206"/>
      <c r="I14" s="206"/>
      <c r="J14" s="206"/>
      <c r="K14" s="206"/>
      <c r="L14" s="206"/>
      <c r="M14" s="206"/>
    </row>
    <row r="15" spans="1:13" x14ac:dyDescent="0.2">
      <c r="A15" s="163"/>
      <c r="B15" s="217" t="s">
        <v>28</v>
      </c>
      <c r="C15" s="337">
        <v>0.01</v>
      </c>
      <c r="D15" s="337">
        <v>0.01</v>
      </c>
      <c r="E15" s="205"/>
      <c r="F15" s="206"/>
      <c r="G15" s="206"/>
      <c r="H15" s="206"/>
      <c r="I15" s="206"/>
      <c r="J15" s="206"/>
      <c r="K15" s="206"/>
      <c r="L15" s="206"/>
      <c r="M15" s="206"/>
    </row>
    <row r="16" spans="1:13" x14ac:dyDescent="0.2">
      <c r="A16" s="163">
        <v>608</v>
      </c>
      <c r="B16" s="214" t="s">
        <v>395</v>
      </c>
      <c r="C16" s="212">
        <v>0.04</v>
      </c>
      <c r="D16" s="212">
        <v>0.04</v>
      </c>
      <c r="E16" s="209" t="s">
        <v>229</v>
      </c>
      <c r="F16" s="201">
        <v>2.36</v>
      </c>
      <c r="G16" s="201">
        <v>1.88</v>
      </c>
      <c r="H16" s="201">
        <v>30</v>
      </c>
      <c r="I16" s="201">
        <v>146.4</v>
      </c>
      <c r="J16" s="201">
        <v>3.2000000000000001E-2</v>
      </c>
      <c r="K16" s="201">
        <v>0</v>
      </c>
      <c r="L16" s="201">
        <v>4.4000000000000004</v>
      </c>
      <c r="M16" s="201">
        <v>0.32</v>
      </c>
    </row>
    <row r="17" spans="1:13" x14ac:dyDescent="0.2">
      <c r="A17" s="228">
        <v>114</v>
      </c>
      <c r="B17" s="222" t="s">
        <v>20</v>
      </c>
      <c r="C17" s="233">
        <v>0.02</v>
      </c>
      <c r="D17" s="233">
        <v>0.02</v>
      </c>
      <c r="E17" s="270" t="s">
        <v>49</v>
      </c>
      <c r="F17" s="271">
        <v>1.52</v>
      </c>
      <c r="G17" s="271">
        <v>0.16</v>
      </c>
      <c r="H17" s="271">
        <v>9.84</v>
      </c>
      <c r="I17" s="271">
        <v>47</v>
      </c>
      <c r="J17" s="271">
        <v>2.1999999999999999E-2</v>
      </c>
      <c r="K17" s="271">
        <v>0</v>
      </c>
      <c r="L17" s="271">
        <v>4</v>
      </c>
      <c r="M17" s="271">
        <v>0.22</v>
      </c>
    </row>
    <row r="18" spans="1:13" x14ac:dyDescent="0.2">
      <c r="A18" s="163">
        <v>537</v>
      </c>
      <c r="B18" s="222" t="s">
        <v>396</v>
      </c>
      <c r="C18" s="233">
        <v>0.15</v>
      </c>
      <c r="D18" s="298">
        <v>0.15</v>
      </c>
      <c r="E18" s="246" t="s">
        <v>16</v>
      </c>
      <c r="F18" s="201">
        <v>0.75</v>
      </c>
      <c r="G18" s="201">
        <v>0.15</v>
      </c>
      <c r="H18" s="201">
        <v>15.15</v>
      </c>
      <c r="I18" s="201">
        <v>69</v>
      </c>
      <c r="J18" s="201">
        <v>1.4999999999999999E-2</v>
      </c>
      <c r="K18" s="201">
        <v>3</v>
      </c>
      <c r="L18" s="201">
        <v>10.5</v>
      </c>
      <c r="M18" s="201">
        <v>2.1</v>
      </c>
    </row>
    <row r="19" spans="1:13" x14ac:dyDescent="0.2">
      <c r="A19" s="163"/>
      <c r="B19" s="221" t="s">
        <v>73</v>
      </c>
      <c r="C19" s="208"/>
      <c r="D19" s="208"/>
      <c r="E19" s="209"/>
      <c r="F19" s="201"/>
      <c r="G19" s="201"/>
      <c r="H19" s="201"/>
      <c r="I19" s="201"/>
      <c r="J19" s="201"/>
      <c r="K19" s="201"/>
      <c r="L19" s="201"/>
      <c r="M19" s="201"/>
    </row>
    <row r="20" spans="1:13" x14ac:dyDescent="0.2">
      <c r="A20" s="163">
        <v>113</v>
      </c>
      <c r="B20" s="214" t="s">
        <v>263</v>
      </c>
      <c r="C20" s="208"/>
      <c r="D20" s="208"/>
      <c r="E20" s="209" t="s">
        <v>338</v>
      </c>
      <c r="F20" s="201">
        <v>0.64800000000000002</v>
      </c>
      <c r="G20" s="201">
        <v>8.1000000000000003E-2</v>
      </c>
      <c r="H20" s="201">
        <v>1.377</v>
      </c>
      <c r="I20" s="201">
        <v>10.53</v>
      </c>
      <c r="J20" s="201">
        <v>1.6E-2</v>
      </c>
      <c r="K20" s="201">
        <v>4.05</v>
      </c>
      <c r="L20" s="201">
        <v>18.63</v>
      </c>
      <c r="M20" s="201">
        <v>0.48599999999999999</v>
      </c>
    </row>
    <row r="21" spans="1:13" x14ac:dyDescent="0.2">
      <c r="A21" s="163"/>
      <c r="B21" s="215" t="s">
        <v>397</v>
      </c>
      <c r="C21" s="208">
        <v>8.5000000000000006E-2</v>
      </c>
      <c r="D21" s="208">
        <v>8.1000000000000003E-2</v>
      </c>
      <c r="E21" s="209"/>
      <c r="F21" s="201"/>
      <c r="G21" s="201"/>
      <c r="H21" s="201"/>
      <c r="I21" s="201"/>
      <c r="J21" s="201"/>
      <c r="K21" s="201"/>
      <c r="L21" s="201"/>
      <c r="M21" s="201"/>
    </row>
    <row r="22" spans="1:13" x14ac:dyDescent="0.2">
      <c r="A22" s="163">
        <v>133</v>
      </c>
      <c r="B22" s="214" t="s">
        <v>76</v>
      </c>
      <c r="C22" s="208"/>
      <c r="D22" s="208"/>
      <c r="E22" s="209" t="s">
        <v>324</v>
      </c>
      <c r="F22" s="201">
        <v>1.46</v>
      </c>
      <c r="G22" s="201">
        <v>4</v>
      </c>
      <c r="H22" s="201">
        <v>8.52</v>
      </c>
      <c r="I22" s="201">
        <v>76</v>
      </c>
      <c r="J22" s="201">
        <v>3.7999999999999999E-2</v>
      </c>
      <c r="K22" s="201">
        <v>8.24</v>
      </c>
      <c r="L22" s="201">
        <v>27.6</v>
      </c>
      <c r="M22" s="201">
        <v>0.96</v>
      </c>
    </row>
    <row r="23" spans="1:13" x14ac:dyDescent="0.2">
      <c r="A23" s="163"/>
      <c r="B23" s="215" t="s">
        <v>51</v>
      </c>
      <c r="C23" s="208">
        <v>0.04</v>
      </c>
      <c r="D23" s="208">
        <v>3.2000000000000001E-2</v>
      </c>
      <c r="E23" s="209"/>
      <c r="F23" s="201"/>
      <c r="G23" s="201"/>
      <c r="H23" s="201"/>
      <c r="I23" s="201"/>
      <c r="J23" s="201"/>
      <c r="K23" s="201"/>
      <c r="L23" s="201"/>
      <c r="M23" s="201"/>
    </row>
    <row r="24" spans="1:13" x14ac:dyDescent="0.2">
      <c r="A24" s="163"/>
      <c r="B24" s="215" t="s">
        <v>57</v>
      </c>
      <c r="C24" s="208">
        <v>0.02</v>
      </c>
      <c r="D24" s="208">
        <v>1.6E-2</v>
      </c>
      <c r="E24" s="209"/>
      <c r="F24" s="201"/>
      <c r="G24" s="201"/>
      <c r="H24" s="201"/>
      <c r="I24" s="201"/>
      <c r="J24" s="201"/>
      <c r="K24" s="201"/>
      <c r="L24" s="201"/>
      <c r="M24" s="201"/>
    </row>
    <row r="25" spans="1:13" x14ac:dyDescent="0.2">
      <c r="A25" s="163"/>
      <c r="B25" s="215" t="s">
        <v>52</v>
      </c>
      <c r="C25" s="208">
        <v>2.1000000000000001E-2</v>
      </c>
      <c r="D25" s="208">
        <v>1.6E-2</v>
      </c>
      <c r="E25" s="209"/>
      <c r="F25" s="201"/>
      <c r="G25" s="201"/>
      <c r="H25" s="201"/>
      <c r="I25" s="201"/>
      <c r="J25" s="201"/>
      <c r="K25" s="201"/>
      <c r="L25" s="201"/>
      <c r="M25" s="201"/>
    </row>
    <row r="26" spans="1:13" x14ac:dyDescent="0.2">
      <c r="A26" s="163"/>
      <c r="B26" s="215" t="s">
        <v>23</v>
      </c>
      <c r="C26" s="208">
        <v>1.2999999999999999E-2</v>
      </c>
      <c r="D26" s="208">
        <v>0.01</v>
      </c>
      <c r="E26" s="209"/>
      <c r="F26" s="201"/>
      <c r="G26" s="201"/>
      <c r="H26" s="201"/>
      <c r="I26" s="201"/>
      <c r="J26" s="201"/>
      <c r="K26" s="201"/>
      <c r="L26" s="201"/>
      <c r="M26" s="201"/>
    </row>
    <row r="27" spans="1:13" x14ac:dyDescent="0.2">
      <c r="A27" s="163"/>
      <c r="B27" s="215" t="s">
        <v>33</v>
      </c>
      <c r="C27" s="208">
        <v>0.01</v>
      </c>
      <c r="D27" s="208">
        <v>8.0000000000000002E-3</v>
      </c>
      <c r="E27" s="209"/>
      <c r="F27" s="201"/>
      <c r="G27" s="201"/>
      <c r="H27" s="201"/>
      <c r="I27" s="201"/>
      <c r="J27" s="201"/>
      <c r="K27" s="201"/>
      <c r="L27" s="201"/>
      <c r="M27" s="201"/>
    </row>
    <row r="28" spans="1:13" x14ac:dyDescent="0.2">
      <c r="A28" s="163"/>
      <c r="B28" s="215" t="s">
        <v>54</v>
      </c>
      <c r="C28" s="208">
        <v>4.0000000000000001E-3</v>
      </c>
      <c r="D28" s="208">
        <v>4.0000000000000001E-3</v>
      </c>
      <c r="E28" s="209"/>
      <c r="F28" s="201"/>
      <c r="G28" s="201"/>
      <c r="H28" s="201"/>
      <c r="I28" s="201"/>
      <c r="J28" s="201"/>
      <c r="K28" s="201"/>
      <c r="L28" s="201"/>
      <c r="M28" s="201"/>
    </row>
    <row r="29" spans="1:13" x14ac:dyDescent="0.2">
      <c r="A29" s="163"/>
      <c r="B29" s="215" t="s">
        <v>87</v>
      </c>
      <c r="C29" s="208">
        <v>3.0000000000000001E-3</v>
      </c>
      <c r="D29" s="208">
        <v>3.0000000000000001E-3</v>
      </c>
      <c r="E29" s="209"/>
      <c r="F29" s="201"/>
      <c r="G29" s="201"/>
      <c r="H29" s="201"/>
      <c r="I29" s="201"/>
      <c r="J29" s="201"/>
      <c r="K29" s="201"/>
      <c r="L29" s="201"/>
      <c r="M29" s="201"/>
    </row>
    <row r="30" spans="1:13" x14ac:dyDescent="0.2">
      <c r="A30" s="163"/>
      <c r="B30" s="215" t="s">
        <v>35</v>
      </c>
      <c r="C30" s="208">
        <v>5.0000000000000001E-3</v>
      </c>
      <c r="D30" s="208">
        <v>5.0000000000000001E-3</v>
      </c>
      <c r="E30" s="209"/>
      <c r="F30" s="201"/>
      <c r="G30" s="201"/>
      <c r="H30" s="201"/>
      <c r="I30" s="201"/>
      <c r="J30" s="201"/>
      <c r="K30" s="201"/>
      <c r="L30" s="201"/>
      <c r="M30" s="201"/>
    </row>
    <row r="31" spans="1:13" x14ac:dyDescent="0.2">
      <c r="A31" s="163">
        <v>363</v>
      </c>
      <c r="B31" s="214" t="s">
        <v>321</v>
      </c>
      <c r="C31" s="208"/>
      <c r="D31" s="208"/>
      <c r="E31" s="209" t="s">
        <v>14</v>
      </c>
      <c r="F31" s="211">
        <v>16.32</v>
      </c>
      <c r="G31" s="211">
        <v>11.64</v>
      </c>
      <c r="H31" s="211">
        <v>0</v>
      </c>
      <c r="I31" s="211">
        <v>169.8</v>
      </c>
      <c r="J31" s="211">
        <v>0.03</v>
      </c>
      <c r="K31" s="211">
        <v>0</v>
      </c>
      <c r="L31" s="211">
        <v>7.8</v>
      </c>
      <c r="M31" s="211">
        <v>2.1</v>
      </c>
    </row>
    <row r="32" spans="1:13" x14ac:dyDescent="0.2">
      <c r="A32" s="163"/>
      <c r="B32" s="215" t="s">
        <v>175</v>
      </c>
      <c r="C32" s="208">
        <v>0.10199999999999999</v>
      </c>
      <c r="D32" s="208">
        <v>9.7000000000000003E-2</v>
      </c>
      <c r="E32" s="209"/>
      <c r="F32" s="211"/>
      <c r="G32" s="211"/>
      <c r="H32" s="211"/>
      <c r="I32" s="211"/>
      <c r="J32" s="211"/>
      <c r="K32" s="212"/>
      <c r="L32" s="211"/>
      <c r="M32" s="211"/>
    </row>
    <row r="33" spans="1:13" x14ac:dyDescent="0.2">
      <c r="A33" s="163"/>
      <c r="B33" s="215" t="s">
        <v>23</v>
      </c>
      <c r="C33" s="208">
        <v>4.0000000000000001E-3</v>
      </c>
      <c r="D33" s="208">
        <v>3.0000000000000001E-3</v>
      </c>
      <c r="E33" s="209"/>
      <c r="F33" s="211"/>
      <c r="G33" s="211"/>
      <c r="H33" s="211"/>
      <c r="I33" s="211"/>
      <c r="J33" s="211"/>
      <c r="K33" s="212"/>
      <c r="L33" s="211"/>
      <c r="M33" s="211"/>
    </row>
    <row r="34" spans="1:13" x14ac:dyDescent="0.2">
      <c r="A34" s="163"/>
      <c r="B34" s="217" t="s">
        <v>33</v>
      </c>
      <c r="C34" s="207">
        <v>3.0000000000000001E-3</v>
      </c>
      <c r="D34" s="207">
        <v>2E-3</v>
      </c>
      <c r="E34" s="209"/>
      <c r="F34" s="211"/>
      <c r="G34" s="211"/>
      <c r="H34" s="211"/>
      <c r="I34" s="211"/>
      <c r="J34" s="211"/>
      <c r="K34" s="211"/>
      <c r="L34" s="211"/>
      <c r="M34" s="211"/>
    </row>
    <row r="35" spans="1:13" x14ac:dyDescent="0.2">
      <c r="A35" s="214">
        <v>434</v>
      </c>
      <c r="B35" s="214" t="s">
        <v>124</v>
      </c>
      <c r="C35" s="208"/>
      <c r="D35" s="208"/>
      <c r="E35" s="209" t="s">
        <v>18</v>
      </c>
      <c r="F35" s="211">
        <v>2.1</v>
      </c>
      <c r="G35" s="211">
        <v>4.4000000000000004</v>
      </c>
      <c r="H35" s="211">
        <v>10.9</v>
      </c>
      <c r="I35" s="211">
        <v>92</v>
      </c>
      <c r="J35" s="211">
        <v>0.09</v>
      </c>
      <c r="K35" s="211">
        <v>3.4</v>
      </c>
      <c r="L35" s="211">
        <v>26</v>
      </c>
      <c r="M35" s="211">
        <v>0.7</v>
      </c>
    </row>
    <row r="36" spans="1:13" x14ac:dyDescent="0.2">
      <c r="A36" s="218"/>
      <c r="B36" s="215" t="s">
        <v>52</v>
      </c>
      <c r="C36" s="208">
        <v>0.113</v>
      </c>
      <c r="D36" s="208">
        <v>8.4000000000000005E-2</v>
      </c>
      <c r="E36" s="209"/>
      <c r="F36" s="211"/>
      <c r="G36" s="211"/>
      <c r="H36" s="211"/>
      <c r="I36" s="211"/>
      <c r="J36" s="211"/>
      <c r="K36" s="211"/>
      <c r="L36" s="211"/>
      <c r="M36" s="211"/>
    </row>
    <row r="37" spans="1:13" x14ac:dyDescent="0.2">
      <c r="A37" s="163"/>
      <c r="B37" s="217" t="s">
        <v>77</v>
      </c>
      <c r="C37" s="208">
        <v>1.6E-2</v>
      </c>
      <c r="D37" s="208">
        <v>1.4999999999999999E-2</v>
      </c>
      <c r="E37" s="209"/>
      <c r="F37" s="211"/>
      <c r="G37" s="211"/>
      <c r="H37" s="211"/>
      <c r="I37" s="211"/>
      <c r="J37" s="211"/>
      <c r="K37" s="211"/>
      <c r="L37" s="211"/>
      <c r="M37" s="211"/>
    </row>
    <row r="38" spans="1:13" x14ac:dyDescent="0.2">
      <c r="A38" s="163"/>
      <c r="B38" s="215" t="s">
        <v>62</v>
      </c>
      <c r="C38" s="213">
        <v>4.4999999999999997E-3</v>
      </c>
      <c r="D38" s="213">
        <v>4.4999999999999997E-3</v>
      </c>
      <c r="E38" s="209"/>
      <c r="F38" s="201"/>
      <c r="G38" s="201"/>
      <c r="H38" s="201"/>
      <c r="I38" s="201"/>
      <c r="J38" s="201"/>
      <c r="K38" s="201"/>
      <c r="L38" s="201"/>
      <c r="M38" s="201"/>
    </row>
    <row r="39" spans="1:13" x14ac:dyDescent="0.2">
      <c r="A39" s="163">
        <v>526</v>
      </c>
      <c r="B39" s="214" t="s">
        <v>299</v>
      </c>
      <c r="C39" s="208"/>
      <c r="D39" s="208"/>
      <c r="E39" s="209" t="s">
        <v>64</v>
      </c>
      <c r="F39" s="201">
        <v>0.45</v>
      </c>
      <c r="G39" s="201">
        <v>0.18</v>
      </c>
      <c r="H39" s="201">
        <v>20.79</v>
      </c>
      <c r="I39" s="201">
        <v>86.4</v>
      </c>
      <c r="J39" s="201">
        <v>1.7999999999999999E-2</v>
      </c>
      <c r="K39" s="201">
        <v>3.87</v>
      </c>
      <c r="L39" s="201">
        <v>19.8</v>
      </c>
      <c r="M39" s="201">
        <v>0.99</v>
      </c>
    </row>
    <row r="40" spans="1:13" x14ac:dyDescent="0.2">
      <c r="A40" s="163"/>
      <c r="B40" s="215" t="s">
        <v>275</v>
      </c>
      <c r="C40" s="208">
        <v>4.1000000000000002E-2</v>
      </c>
      <c r="D40" s="208">
        <v>3.5999999999999997E-2</v>
      </c>
      <c r="E40" s="209"/>
      <c r="F40" s="201"/>
      <c r="G40" s="201"/>
      <c r="H40" s="201"/>
      <c r="I40" s="201"/>
      <c r="J40" s="201"/>
      <c r="K40" s="201"/>
      <c r="L40" s="201"/>
      <c r="M40" s="201"/>
    </row>
    <row r="41" spans="1:13" x14ac:dyDescent="0.2">
      <c r="A41" s="163"/>
      <c r="B41" s="215" t="s">
        <v>28</v>
      </c>
      <c r="C41" s="208">
        <v>0.01</v>
      </c>
      <c r="D41" s="208">
        <v>0.01</v>
      </c>
      <c r="E41" s="209"/>
      <c r="F41" s="201"/>
      <c r="G41" s="201"/>
      <c r="H41" s="201"/>
      <c r="I41" s="201"/>
      <c r="J41" s="201"/>
      <c r="K41" s="201"/>
      <c r="L41" s="201"/>
      <c r="M41" s="201"/>
    </row>
    <row r="42" spans="1:13" x14ac:dyDescent="0.2">
      <c r="A42" s="163">
        <v>114</v>
      </c>
      <c r="B42" s="214" t="s">
        <v>20</v>
      </c>
      <c r="C42" s="208">
        <v>0.02</v>
      </c>
      <c r="D42" s="208">
        <v>0.02</v>
      </c>
      <c r="E42" s="209" t="s">
        <v>49</v>
      </c>
      <c r="F42" s="201">
        <v>1.52</v>
      </c>
      <c r="G42" s="201">
        <v>0.16</v>
      </c>
      <c r="H42" s="201">
        <v>9.84</v>
      </c>
      <c r="I42" s="201">
        <v>47</v>
      </c>
      <c r="J42" s="201">
        <v>2.1999999999999999E-2</v>
      </c>
      <c r="K42" s="201">
        <v>0</v>
      </c>
      <c r="L42" s="201">
        <v>4</v>
      </c>
      <c r="M42" s="201">
        <v>0.22</v>
      </c>
    </row>
    <row r="43" spans="1:13" x14ac:dyDescent="0.2">
      <c r="A43" s="163">
        <v>115</v>
      </c>
      <c r="B43" s="214" t="s">
        <v>19</v>
      </c>
      <c r="C43" s="208">
        <v>3.5000000000000003E-2</v>
      </c>
      <c r="D43" s="208">
        <v>3.5000000000000003E-2</v>
      </c>
      <c r="E43" s="209" t="s">
        <v>84</v>
      </c>
      <c r="F43" s="201">
        <v>2.31</v>
      </c>
      <c r="G43" s="201">
        <v>0.42</v>
      </c>
      <c r="H43" s="201">
        <v>11.69</v>
      </c>
      <c r="I43" s="201">
        <v>60.9</v>
      </c>
      <c r="J43" s="201">
        <v>6.3E-2</v>
      </c>
      <c r="K43" s="201">
        <v>0</v>
      </c>
      <c r="L43" s="201">
        <v>12.25</v>
      </c>
      <c r="M43" s="201">
        <v>1.365</v>
      </c>
    </row>
    <row r="44" spans="1:13" x14ac:dyDescent="0.2">
      <c r="A44" s="163"/>
      <c r="B44" s="221" t="s">
        <v>163</v>
      </c>
      <c r="C44" s="208"/>
      <c r="D44" s="208"/>
      <c r="E44" s="209"/>
      <c r="F44" s="201"/>
      <c r="G44" s="201"/>
      <c r="H44" s="201"/>
      <c r="I44" s="201"/>
      <c r="J44" s="201"/>
      <c r="K44" s="201"/>
      <c r="L44" s="201"/>
      <c r="M44" s="201"/>
    </row>
    <row r="45" spans="1:13" x14ac:dyDescent="0.2">
      <c r="A45" s="163">
        <v>124</v>
      </c>
      <c r="B45" s="214" t="s">
        <v>105</v>
      </c>
      <c r="C45" s="208"/>
      <c r="D45" s="208"/>
      <c r="E45" s="205" t="s">
        <v>14</v>
      </c>
      <c r="F45" s="235">
        <v>1.44</v>
      </c>
      <c r="G45" s="235">
        <v>4.26</v>
      </c>
      <c r="H45" s="235">
        <v>6.06</v>
      </c>
      <c r="I45" s="235">
        <v>55.2</v>
      </c>
      <c r="J45" s="235">
        <v>1.7999999999999999E-2</v>
      </c>
      <c r="K45" s="235">
        <v>4.74</v>
      </c>
      <c r="L45" s="235">
        <v>26.4</v>
      </c>
      <c r="M45" s="235">
        <v>1.02</v>
      </c>
    </row>
    <row r="46" spans="1:13" x14ac:dyDescent="0.2">
      <c r="A46" s="163"/>
      <c r="B46" s="215" t="s">
        <v>51</v>
      </c>
      <c r="C46" s="208">
        <v>5.7000000000000002E-2</v>
      </c>
      <c r="D46" s="208">
        <v>4.4999999999999998E-2</v>
      </c>
      <c r="E46" s="205"/>
      <c r="F46" s="206"/>
      <c r="G46" s="206"/>
      <c r="H46" s="206"/>
      <c r="I46" s="206"/>
      <c r="J46" s="206"/>
      <c r="K46" s="206"/>
      <c r="L46" s="206"/>
      <c r="M46" s="206"/>
    </row>
    <row r="47" spans="1:13" x14ac:dyDescent="0.2">
      <c r="A47" s="163"/>
      <c r="B47" s="215" t="s">
        <v>33</v>
      </c>
      <c r="C47" s="208">
        <v>1.2800000000000001E-2</v>
      </c>
      <c r="D47" s="208">
        <v>1.0500000000000001E-2</v>
      </c>
      <c r="E47" s="205"/>
      <c r="F47" s="206"/>
      <c r="G47" s="206"/>
      <c r="H47" s="206"/>
      <c r="I47" s="206"/>
      <c r="J47" s="206"/>
      <c r="K47" s="206"/>
      <c r="L47" s="206"/>
      <c r="M47" s="206"/>
    </row>
    <row r="48" spans="1:13" x14ac:dyDescent="0.2">
      <c r="A48" s="163"/>
      <c r="B48" s="215" t="s">
        <v>66</v>
      </c>
      <c r="C48" s="208">
        <v>5.0000000000000001E-3</v>
      </c>
      <c r="D48" s="208">
        <v>5.0000000000000001E-3</v>
      </c>
      <c r="E48" s="205"/>
      <c r="F48" s="206"/>
      <c r="G48" s="206"/>
      <c r="H48" s="206"/>
      <c r="I48" s="206"/>
      <c r="J48" s="206"/>
      <c r="K48" s="206"/>
      <c r="L48" s="206"/>
      <c r="M48" s="206"/>
    </row>
    <row r="49" spans="1:13" x14ac:dyDescent="0.2">
      <c r="A49" s="163"/>
      <c r="B49" s="215" t="s">
        <v>54</v>
      </c>
      <c r="C49" s="208">
        <v>5.0000000000000001E-3</v>
      </c>
      <c r="D49" s="208">
        <v>5.0000000000000001E-3</v>
      </c>
      <c r="E49" s="205"/>
      <c r="F49" s="206"/>
      <c r="G49" s="206"/>
      <c r="H49" s="206"/>
      <c r="I49" s="206"/>
      <c r="J49" s="206"/>
      <c r="K49" s="206"/>
      <c r="L49" s="206"/>
      <c r="M49" s="206"/>
    </row>
    <row r="50" spans="1:13" x14ac:dyDescent="0.2">
      <c r="A50" s="163">
        <v>297</v>
      </c>
      <c r="B50" s="163" t="s">
        <v>392</v>
      </c>
      <c r="C50" s="337"/>
      <c r="D50" s="337"/>
      <c r="E50" s="209" t="s">
        <v>106</v>
      </c>
      <c r="F50" s="211">
        <v>3.32</v>
      </c>
      <c r="G50" s="225">
        <v>0.39600000000000002</v>
      </c>
      <c r="H50" s="225">
        <v>17.036999999999999</v>
      </c>
      <c r="I50" s="211">
        <v>85.01</v>
      </c>
      <c r="J50" s="225">
        <v>3.3000000000000002E-2</v>
      </c>
      <c r="K50" s="225">
        <v>8.8000000000000005E-3</v>
      </c>
      <c r="L50" s="338">
        <v>3.3439999999999999</v>
      </c>
      <c r="M50" s="211">
        <v>0.46</v>
      </c>
    </row>
    <row r="51" spans="1:13" x14ac:dyDescent="0.2">
      <c r="A51" s="163"/>
      <c r="B51" s="215" t="s">
        <v>116</v>
      </c>
      <c r="C51" s="337">
        <v>0.03</v>
      </c>
      <c r="D51" s="337">
        <v>0.03</v>
      </c>
      <c r="E51" s="209"/>
      <c r="F51" s="211"/>
      <c r="G51" s="211"/>
      <c r="H51" s="211"/>
      <c r="I51" s="211"/>
      <c r="J51" s="211"/>
      <c r="K51" s="211"/>
      <c r="L51" s="211"/>
      <c r="M51" s="211"/>
    </row>
    <row r="52" spans="1:13" x14ac:dyDescent="0.2">
      <c r="A52" s="163"/>
      <c r="B52" s="215" t="s">
        <v>62</v>
      </c>
      <c r="C52" s="337">
        <v>4.0000000000000001E-3</v>
      </c>
      <c r="D52" s="337">
        <v>4.0000000000000001E-3</v>
      </c>
      <c r="E52" s="209"/>
      <c r="F52" s="211"/>
      <c r="G52" s="211"/>
      <c r="H52" s="211"/>
      <c r="I52" s="211"/>
      <c r="J52" s="211"/>
      <c r="K52" s="211"/>
      <c r="L52" s="211"/>
      <c r="M52" s="211"/>
    </row>
    <row r="53" spans="1:13" x14ac:dyDescent="0.2">
      <c r="A53" s="163">
        <v>403</v>
      </c>
      <c r="B53" s="222" t="s">
        <v>383</v>
      </c>
      <c r="C53" s="337"/>
      <c r="D53" s="337"/>
      <c r="E53" s="209" t="s">
        <v>254</v>
      </c>
      <c r="F53" s="211">
        <v>18</v>
      </c>
      <c r="G53" s="211">
        <v>13.8</v>
      </c>
      <c r="H53" s="211">
        <v>4.3</v>
      </c>
      <c r="I53" s="211">
        <v>213</v>
      </c>
      <c r="J53" s="211">
        <v>0.28999999999999998</v>
      </c>
      <c r="K53" s="211">
        <v>8.5</v>
      </c>
      <c r="L53" s="211">
        <v>23</v>
      </c>
      <c r="M53" s="211">
        <v>6.7</v>
      </c>
    </row>
    <row r="54" spans="1:13" x14ac:dyDescent="0.2">
      <c r="A54" s="163"/>
      <c r="B54" s="217" t="s">
        <v>379</v>
      </c>
      <c r="C54" s="208">
        <v>0.124</v>
      </c>
      <c r="D54" s="272">
        <v>0.10299999999999999</v>
      </c>
      <c r="E54" s="247"/>
      <c r="F54" s="210"/>
      <c r="G54" s="210"/>
      <c r="H54" s="210"/>
      <c r="I54" s="210"/>
      <c r="J54" s="210"/>
      <c r="K54" s="210"/>
      <c r="L54" s="210"/>
      <c r="M54" s="210"/>
    </row>
    <row r="55" spans="1:13" x14ac:dyDescent="0.2">
      <c r="A55" s="163"/>
      <c r="B55" s="217" t="s">
        <v>54</v>
      </c>
      <c r="C55" s="208">
        <v>8.9999999999999993E-3</v>
      </c>
      <c r="D55" s="272">
        <v>8.9999999999999993E-3</v>
      </c>
      <c r="E55" s="247"/>
      <c r="F55" s="210"/>
      <c r="G55" s="210"/>
      <c r="H55" s="210"/>
      <c r="I55" s="210"/>
      <c r="J55" s="210"/>
      <c r="K55" s="210"/>
      <c r="L55" s="210"/>
      <c r="M55" s="210"/>
    </row>
    <row r="56" spans="1:13" x14ac:dyDescent="0.2">
      <c r="A56" s="163"/>
      <c r="B56" s="217" t="s">
        <v>384</v>
      </c>
      <c r="C56" s="208"/>
      <c r="D56" s="272">
        <v>7.0000000000000007E-2</v>
      </c>
      <c r="E56" s="247"/>
      <c r="F56" s="210"/>
      <c r="G56" s="210"/>
      <c r="H56" s="210"/>
      <c r="I56" s="210"/>
      <c r="J56" s="210"/>
      <c r="K56" s="210"/>
      <c r="L56" s="210"/>
      <c r="M56" s="210"/>
    </row>
    <row r="57" spans="1:13" x14ac:dyDescent="0.2">
      <c r="A57" s="163"/>
      <c r="B57" s="222" t="s">
        <v>358</v>
      </c>
      <c r="C57" s="337"/>
      <c r="D57" s="340">
        <v>0.04</v>
      </c>
      <c r="E57" s="247"/>
      <c r="F57" s="210"/>
      <c r="G57" s="210"/>
      <c r="H57" s="210"/>
      <c r="I57" s="210"/>
      <c r="J57" s="210"/>
      <c r="K57" s="210"/>
      <c r="L57" s="210"/>
      <c r="M57" s="210"/>
    </row>
    <row r="58" spans="1:13" x14ac:dyDescent="0.2">
      <c r="A58" s="163"/>
      <c r="B58" s="217" t="s">
        <v>53</v>
      </c>
      <c r="C58" s="337">
        <v>1E-3</v>
      </c>
      <c r="D58" s="272">
        <v>1E-3</v>
      </c>
      <c r="E58" s="247"/>
      <c r="F58" s="210"/>
      <c r="G58" s="210"/>
      <c r="H58" s="210"/>
      <c r="I58" s="210"/>
      <c r="J58" s="210"/>
      <c r="K58" s="210"/>
      <c r="L58" s="210"/>
      <c r="M58" s="210"/>
    </row>
    <row r="59" spans="1:13" x14ac:dyDescent="0.2">
      <c r="A59" s="163"/>
      <c r="B59" s="217" t="s">
        <v>62</v>
      </c>
      <c r="C59" s="337">
        <v>1E-3</v>
      </c>
      <c r="D59" s="272">
        <v>1E-3</v>
      </c>
      <c r="E59" s="247"/>
      <c r="F59" s="210"/>
      <c r="G59" s="210"/>
      <c r="H59" s="210"/>
      <c r="I59" s="210"/>
      <c r="J59" s="210"/>
      <c r="K59" s="210"/>
      <c r="L59" s="210"/>
      <c r="M59" s="210"/>
    </row>
    <row r="60" spans="1:13" x14ac:dyDescent="0.2">
      <c r="A60" s="163"/>
      <c r="B60" s="217" t="s">
        <v>385</v>
      </c>
      <c r="C60" s="208"/>
      <c r="D60" s="339">
        <v>0.02</v>
      </c>
      <c r="E60" s="247"/>
      <c r="F60" s="210"/>
      <c r="G60" s="210"/>
      <c r="H60" s="210"/>
      <c r="I60" s="210"/>
      <c r="J60" s="210"/>
      <c r="K60" s="210"/>
      <c r="L60" s="210"/>
      <c r="M60" s="210"/>
    </row>
    <row r="61" spans="1:13" x14ac:dyDescent="0.2">
      <c r="A61" s="163"/>
      <c r="B61" s="217" t="s">
        <v>35</v>
      </c>
      <c r="C61" s="212">
        <v>0.02</v>
      </c>
      <c r="D61" s="339">
        <v>0.02</v>
      </c>
      <c r="E61" s="247"/>
      <c r="F61" s="210"/>
      <c r="G61" s="210"/>
      <c r="H61" s="210"/>
      <c r="I61" s="210"/>
      <c r="J61" s="210"/>
      <c r="K61" s="210"/>
      <c r="L61" s="210"/>
      <c r="M61" s="210"/>
    </row>
    <row r="62" spans="1:13" x14ac:dyDescent="0.2">
      <c r="A62" s="163">
        <v>514</v>
      </c>
      <c r="B62" s="214" t="s">
        <v>79</v>
      </c>
      <c r="C62" s="337"/>
      <c r="D62" s="337"/>
      <c r="E62" s="209" t="s">
        <v>64</v>
      </c>
      <c r="F62" s="206">
        <v>2.88</v>
      </c>
      <c r="G62" s="206">
        <v>2.4300000000000002</v>
      </c>
      <c r="H62" s="206">
        <v>14.31</v>
      </c>
      <c r="I62" s="206">
        <v>71.099999999999994</v>
      </c>
      <c r="J62" s="206">
        <v>3.5999999999999997E-2</v>
      </c>
      <c r="K62" s="206">
        <v>1.17</v>
      </c>
      <c r="L62" s="206">
        <v>113.4</v>
      </c>
      <c r="M62" s="206">
        <v>0.09</v>
      </c>
    </row>
    <row r="63" spans="1:13" x14ac:dyDescent="0.2">
      <c r="B63" s="215" t="s">
        <v>78</v>
      </c>
      <c r="C63" s="337">
        <v>1.8E-3</v>
      </c>
      <c r="D63" s="337">
        <v>1.8E-3</v>
      </c>
      <c r="E63" s="209"/>
      <c r="F63" s="206"/>
      <c r="G63" s="206"/>
      <c r="H63" s="206"/>
      <c r="I63" s="206"/>
      <c r="J63" s="206"/>
      <c r="K63" s="206"/>
      <c r="L63" s="206"/>
      <c r="M63" s="206"/>
    </row>
    <row r="64" spans="1:13" x14ac:dyDescent="0.2">
      <c r="A64" s="163"/>
      <c r="B64" s="215" t="s">
        <v>77</v>
      </c>
      <c r="C64" s="337">
        <v>0.09</v>
      </c>
      <c r="D64" s="337">
        <v>0.09</v>
      </c>
      <c r="E64" s="209"/>
      <c r="F64" s="206"/>
      <c r="G64" s="206"/>
      <c r="H64" s="206"/>
      <c r="I64" s="206"/>
      <c r="J64" s="206"/>
      <c r="K64" s="206"/>
      <c r="L64" s="206"/>
      <c r="M64" s="206"/>
    </row>
    <row r="65" spans="1:13" x14ac:dyDescent="0.2">
      <c r="A65" s="163"/>
      <c r="B65" s="215" t="s">
        <v>28</v>
      </c>
      <c r="C65" s="337">
        <v>8.9999999999999993E-3</v>
      </c>
      <c r="D65" s="337">
        <v>8.9999999999999993E-3</v>
      </c>
      <c r="E65" s="209"/>
      <c r="F65" s="206"/>
      <c r="G65" s="206"/>
      <c r="H65" s="206"/>
      <c r="I65" s="206"/>
      <c r="J65" s="206"/>
      <c r="K65" s="206"/>
      <c r="L65" s="206"/>
      <c r="M65" s="206"/>
    </row>
    <row r="66" spans="1:13" x14ac:dyDescent="0.2">
      <c r="A66" s="163">
        <v>114</v>
      </c>
      <c r="B66" s="214" t="s">
        <v>20</v>
      </c>
      <c r="C66" s="212">
        <v>0.02</v>
      </c>
      <c r="D66" s="212">
        <v>0.02</v>
      </c>
      <c r="E66" s="209" t="s">
        <v>49</v>
      </c>
      <c r="F66" s="206">
        <v>1.52</v>
      </c>
      <c r="G66" s="206">
        <v>0.16</v>
      </c>
      <c r="H66" s="206">
        <v>9.84</v>
      </c>
      <c r="I66" s="206">
        <v>47</v>
      </c>
      <c r="J66" s="206">
        <v>2.1999999999999999E-2</v>
      </c>
      <c r="K66" s="206">
        <v>0</v>
      </c>
      <c r="L66" s="206">
        <v>4</v>
      </c>
      <c r="M66" s="206">
        <v>0.22</v>
      </c>
    </row>
    <row r="67" spans="1:13" x14ac:dyDescent="0.2">
      <c r="A67" s="163"/>
      <c r="B67" s="220" t="s">
        <v>21</v>
      </c>
      <c r="C67" s="415"/>
      <c r="D67" s="416"/>
      <c r="E67" s="417"/>
      <c r="F67" s="221">
        <f t="shared" ref="F67:M67" si="0">SUM(F5:F66)</f>
        <v>68.188000000000002</v>
      </c>
      <c r="G67" s="221">
        <f t="shared" si="0"/>
        <v>63.567</v>
      </c>
      <c r="H67" s="221">
        <f t="shared" si="0"/>
        <v>194.18400000000003</v>
      </c>
      <c r="I67" s="221">
        <f t="shared" si="0"/>
        <v>1594.77</v>
      </c>
      <c r="J67" s="221">
        <f t="shared" si="0"/>
        <v>1.2610000000000001</v>
      </c>
      <c r="K67" s="221">
        <f t="shared" si="0"/>
        <v>45.288800000000002</v>
      </c>
      <c r="L67" s="221">
        <f t="shared" si="0"/>
        <v>525.98400000000004</v>
      </c>
      <c r="M67" s="221">
        <f t="shared" si="0"/>
        <v>20.280999999999999</v>
      </c>
    </row>
  </sheetData>
  <mergeCells count="12">
    <mergeCell ref="C67:E67"/>
    <mergeCell ref="L1:M1"/>
    <mergeCell ref="A1:A2"/>
    <mergeCell ref="B1:B2"/>
    <mergeCell ref="C1:C2"/>
    <mergeCell ref="E1:E2"/>
    <mergeCell ref="F1:F2"/>
    <mergeCell ref="D1:D2"/>
    <mergeCell ref="G1:G2"/>
    <mergeCell ref="H1:H2"/>
    <mergeCell ref="I1:I2"/>
    <mergeCell ref="J1:K1"/>
  </mergeCells>
  <pageMargins left="0.31496062992125984" right="0.31496062992125984" top="0.35433070866141736" bottom="0.35433070866141736" header="0.31496062992125984" footer="0.31496062992125984"/>
  <pageSetup paperSize="9" orientation="landscape" verticalDpi="300" r:id="rId1"/>
  <ignoredErrors>
    <ignoredError sqref="E5 E16:E17 E20 E31 E42:E43 E46:E4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opLeftCell="A49" zoomScaleNormal="100" workbookViewId="0">
      <selection activeCell="D20" sqref="D20"/>
    </sheetView>
  </sheetViews>
  <sheetFormatPr defaultRowHeight="12.75" x14ac:dyDescent="0.2"/>
  <cols>
    <col min="1" max="1" width="4.7109375" customWidth="1"/>
    <col min="2" max="2" width="31.85546875" customWidth="1"/>
    <col min="6" max="8" width="9.28515625" bestFit="1" customWidth="1"/>
    <col min="9" max="9" width="9.5703125" bestFit="1" customWidth="1"/>
    <col min="10" max="13" width="9.28515625" bestFit="1" customWidth="1"/>
  </cols>
  <sheetData>
    <row r="1" spans="1:18" x14ac:dyDescent="0.2">
      <c r="A1" s="362" t="s">
        <v>0</v>
      </c>
      <c r="B1" s="364" t="s">
        <v>1</v>
      </c>
      <c r="C1" s="366" t="s">
        <v>2</v>
      </c>
      <c r="D1" s="421" t="s">
        <v>337</v>
      </c>
      <c r="E1" s="360" t="s">
        <v>3</v>
      </c>
      <c r="F1" s="360" t="s">
        <v>4</v>
      </c>
      <c r="G1" s="360" t="s">
        <v>5</v>
      </c>
      <c r="H1" s="360" t="s">
        <v>6</v>
      </c>
      <c r="I1" s="360" t="s">
        <v>7</v>
      </c>
      <c r="J1" s="360" t="s">
        <v>8</v>
      </c>
      <c r="K1" s="360"/>
      <c r="L1" s="360" t="s">
        <v>9</v>
      </c>
      <c r="M1" s="360"/>
    </row>
    <row r="2" spans="1:18" x14ac:dyDescent="0.2">
      <c r="A2" s="418"/>
      <c r="B2" s="419"/>
      <c r="C2" s="421"/>
      <c r="D2" s="422"/>
      <c r="E2" s="383"/>
      <c r="F2" s="383"/>
      <c r="G2" s="383"/>
      <c r="H2" s="383"/>
      <c r="I2" s="383"/>
      <c r="J2" s="200" t="s">
        <v>10</v>
      </c>
      <c r="K2" s="200" t="s">
        <v>11</v>
      </c>
      <c r="L2" s="200" t="s">
        <v>12</v>
      </c>
      <c r="M2" s="238" t="s">
        <v>69</v>
      </c>
    </row>
    <row r="3" spans="1:18" ht="15.75" x14ac:dyDescent="0.25">
      <c r="A3" s="223"/>
      <c r="B3" s="224" t="s">
        <v>83</v>
      </c>
      <c r="C3" s="225"/>
      <c r="D3" s="225"/>
      <c r="E3" s="201"/>
      <c r="F3" s="201"/>
      <c r="G3" s="201"/>
      <c r="H3" s="201"/>
      <c r="I3" s="201"/>
      <c r="J3" s="202"/>
      <c r="K3" s="202"/>
      <c r="L3" s="202"/>
      <c r="M3" s="203"/>
    </row>
    <row r="4" spans="1:18" x14ac:dyDescent="0.2">
      <c r="A4" s="163"/>
      <c r="B4" s="226" t="s">
        <v>82</v>
      </c>
      <c r="C4" s="227"/>
      <c r="D4" s="227"/>
      <c r="E4" s="201"/>
      <c r="F4" s="206"/>
      <c r="G4" s="206"/>
      <c r="H4" s="206"/>
      <c r="I4" s="206"/>
      <c r="J4" s="206"/>
      <c r="K4" s="206"/>
      <c r="L4" s="206"/>
      <c r="M4" s="206"/>
    </row>
    <row r="5" spans="1:18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8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8" x14ac:dyDescent="0.2">
      <c r="A7" s="228">
        <v>97</v>
      </c>
      <c r="B7" s="228" t="s">
        <v>393</v>
      </c>
      <c r="C7" s="207"/>
      <c r="D7" s="207"/>
      <c r="E7" s="285" t="s">
        <v>340</v>
      </c>
      <c r="F7" s="251">
        <v>4.7</v>
      </c>
      <c r="G7" s="251">
        <v>7.61</v>
      </c>
      <c r="H7" s="251">
        <v>6.96</v>
      </c>
      <c r="I7" s="251">
        <v>115.62</v>
      </c>
      <c r="J7" s="251">
        <v>1.9E-2</v>
      </c>
      <c r="K7" s="278">
        <v>9.4E-2</v>
      </c>
      <c r="L7" s="251">
        <v>128.78</v>
      </c>
      <c r="M7" s="251">
        <v>0.28000000000000003</v>
      </c>
    </row>
    <row r="8" spans="1:18" x14ac:dyDescent="0.2">
      <c r="A8" s="163"/>
      <c r="B8" s="215" t="s">
        <v>85</v>
      </c>
      <c r="C8" s="208">
        <v>1.2999999999999999E-2</v>
      </c>
      <c r="D8" s="208">
        <v>1.2999999999999999E-2</v>
      </c>
      <c r="E8" s="209"/>
      <c r="F8" s="206"/>
      <c r="G8" s="206"/>
      <c r="H8" s="206"/>
      <c r="I8" s="206"/>
      <c r="J8" s="206"/>
      <c r="K8" s="206"/>
      <c r="L8" s="206"/>
      <c r="M8" s="206"/>
    </row>
    <row r="9" spans="1:18" x14ac:dyDescent="0.2">
      <c r="A9" s="163"/>
      <c r="B9" s="215" t="s">
        <v>62</v>
      </c>
      <c r="C9" s="208">
        <v>5.0000000000000001E-3</v>
      </c>
      <c r="D9" s="208">
        <v>5.0000000000000001E-3</v>
      </c>
      <c r="E9" s="209"/>
      <c r="F9" s="206"/>
      <c r="G9" s="206"/>
      <c r="H9" s="206"/>
      <c r="I9" s="206"/>
      <c r="J9" s="206"/>
      <c r="K9" s="206"/>
      <c r="L9" s="206"/>
      <c r="M9" s="206"/>
    </row>
    <row r="10" spans="1:18" x14ac:dyDescent="0.2">
      <c r="A10" s="163"/>
      <c r="B10" s="217" t="s">
        <v>44</v>
      </c>
      <c r="C10" s="208">
        <v>1.4999999999999999E-2</v>
      </c>
      <c r="D10" s="208">
        <v>1.4999999999999999E-2</v>
      </c>
      <c r="E10" s="205"/>
      <c r="F10" s="206"/>
      <c r="G10" s="206"/>
      <c r="H10" s="206"/>
      <c r="I10" s="206"/>
      <c r="J10" s="206"/>
      <c r="K10" s="206"/>
      <c r="L10" s="206"/>
      <c r="M10" s="206"/>
    </row>
    <row r="11" spans="1:18" x14ac:dyDescent="0.2">
      <c r="A11" s="163">
        <v>170</v>
      </c>
      <c r="B11" s="129" t="s">
        <v>182</v>
      </c>
      <c r="C11" s="204"/>
      <c r="D11" s="204"/>
      <c r="E11" s="205" t="s">
        <v>15</v>
      </c>
      <c r="F11" s="210">
        <v>4.82</v>
      </c>
      <c r="G11" s="210">
        <v>5.16</v>
      </c>
      <c r="H11" s="210">
        <v>16.52</v>
      </c>
      <c r="I11" s="210">
        <v>131.80000000000001</v>
      </c>
      <c r="J11" s="210">
        <v>0.06</v>
      </c>
      <c r="K11" s="210">
        <v>1.28</v>
      </c>
      <c r="L11" s="210">
        <v>155.6</v>
      </c>
      <c r="M11" s="210">
        <v>0.26</v>
      </c>
    </row>
    <row r="12" spans="1:18" x14ac:dyDescent="0.2">
      <c r="A12" s="163"/>
      <c r="B12" s="237" t="s">
        <v>77</v>
      </c>
      <c r="C12" s="208">
        <v>0.14000000000000001</v>
      </c>
      <c r="D12" s="208">
        <v>0.14000000000000001</v>
      </c>
      <c r="E12" s="209"/>
      <c r="F12" s="210"/>
      <c r="G12" s="210"/>
      <c r="H12" s="210"/>
      <c r="I12" s="210"/>
      <c r="J12" s="210"/>
      <c r="K12" s="210"/>
      <c r="L12" s="210"/>
      <c r="M12" s="210"/>
      <c r="N12" s="111"/>
      <c r="O12" s="132"/>
      <c r="P12" s="133"/>
      <c r="Q12" s="132"/>
      <c r="R12" s="132"/>
    </row>
    <row r="13" spans="1:18" x14ac:dyDescent="0.2">
      <c r="A13" s="163"/>
      <c r="B13" s="237" t="s">
        <v>273</v>
      </c>
      <c r="C13" s="208">
        <v>1.6E-2</v>
      </c>
      <c r="D13" s="208">
        <v>1.6E-2</v>
      </c>
      <c r="E13" s="209"/>
      <c r="F13" s="210"/>
      <c r="G13" s="210"/>
      <c r="H13" s="210"/>
      <c r="I13" s="210"/>
      <c r="J13" s="210"/>
      <c r="K13" s="210"/>
      <c r="L13" s="210"/>
      <c r="M13" s="210"/>
      <c r="N13" s="111"/>
      <c r="O13" s="132"/>
      <c r="P13" s="133"/>
      <c r="Q13" s="132"/>
      <c r="R13" s="132"/>
    </row>
    <row r="14" spans="1:18" x14ac:dyDescent="0.2">
      <c r="A14" s="163"/>
      <c r="B14" s="237" t="s">
        <v>28</v>
      </c>
      <c r="C14" s="208">
        <v>2E-3</v>
      </c>
      <c r="D14" s="208">
        <v>2E-3</v>
      </c>
      <c r="E14" s="209"/>
      <c r="F14" s="210"/>
      <c r="G14" s="210"/>
      <c r="H14" s="210"/>
      <c r="I14" s="210"/>
      <c r="J14" s="210"/>
      <c r="K14" s="210"/>
      <c r="L14" s="210"/>
      <c r="M14" s="210"/>
      <c r="N14" s="111"/>
      <c r="O14" s="132"/>
      <c r="P14" s="133"/>
      <c r="Q14" s="132"/>
      <c r="R14" s="132"/>
    </row>
    <row r="15" spans="1:18" x14ac:dyDescent="0.2">
      <c r="A15" s="163"/>
      <c r="B15" s="237" t="s">
        <v>62</v>
      </c>
      <c r="C15" s="208">
        <v>2E-3</v>
      </c>
      <c r="D15" s="208">
        <v>2E-3</v>
      </c>
      <c r="E15" s="209"/>
      <c r="F15" s="210"/>
      <c r="G15" s="210"/>
      <c r="H15" s="210"/>
      <c r="I15" s="210"/>
      <c r="J15" s="210"/>
      <c r="K15" s="210"/>
      <c r="L15" s="210"/>
      <c r="M15" s="210"/>
      <c r="N15" s="111"/>
      <c r="O15" s="132"/>
      <c r="P15" s="133"/>
      <c r="Q15" s="132"/>
      <c r="R15" s="132"/>
    </row>
    <row r="16" spans="1:18" x14ac:dyDescent="0.2">
      <c r="A16" s="163">
        <v>508</v>
      </c>
      <c r="B16" s="214" t="s">
        <v>96</v>
      </c>
      <c r="C16" s="208"/>
      <c r="D16" s="272"/>
      <c r="E16" s="246" t="s">
        <v>64</v>
      </c>
      <c r="F16" s="235">
        <v>3.24</v>
      </c>
      <c r="G16" s="235">
        <v>2.97</v>
      </c>
      <c r="H16" s="235">
        <v>22.5</v>
      </c>
      <c r="I16" s="235">
        <v>129.6</v>
      </c>
      <c r="J16" s="235">
        <v>0.36</v>
      </c>
      <c r="K16" s="235">
        <v>1.17</v>
      </c>
      <c r="L16" s="235">
        <v>111.6</v>
      </c>
      <c r="M16" s="235">
        <v>0.72</v>
      </c>
      <c r="N16" s="111"/>
      <c r="O16" s="132"/>
      <c r="P16" s="133"/>
      <c r="Q16" s="132"/>
      <c r="R16" s="132"/>
    </row>
    <row r="17" spans="1:18" x14ac:dyDescent="0.2">
      <c r="A17" s="163"/>
      <c r="B17" s="215" t="s">
        <v>97</v>
      </c>
      <c r="C17" s="213">
        <v>2.3999999999999998E-3</v>
      </c>
      <c r="D17" s="213">
        <v>2.3999999999999998E-3</v>
      </c>
      <c r="E17" s="246"/>
      <c r="F17" s="206"/>
      <c r="G17" s="206"/>
      <c r="H17" s="206"/>
      <c r="I17" s="206"/>
      <c r="J17" s="206"/>
      <c r="K17" s="206"/>
      <c r="L17" s="206"/>
      <c r="M17" s="206"/>
      <c r="N17" s="111"/>
      <c r="O17" s="132"/>
      <c r="P17" s="133"/>
      <c r="Q17" s="132"/>
      <c r="R17" s="132"/>
    </row>
    <row r="18" spans="1:18" x14ac:dyDescent="0.2">
      <c r="A18" s="163"/>
      <c r="B18" s="217" t="s">
        <v>77</v>
      </c>
      <c r="C18" s="207">
        <v>0.09</v>
      </c>
      <c r="D18" s="207">
        <v>0.09</v>
      </c>
      <c r="E18" s="246"/>
      <c r="F18" s="206"/>
      <c r="G18" s="206"/>
      <c r="H18" s="206"/>
      <c r="I18" s="206"/>
      <c r="J18" s="206"/>
      <c r="K18" s="206"/>
      <c r="L18" s="206"/>
      <c r="M18" s="206"/>
      <c r="N18" s="111"/>
      <c r="O18" s="132"/>
      <c r="P18" s="133"/>
      <c r="Q18" s="132"/>
      <c r="R18" s="132"/>
    </row>
    <row r="19" spans="1:18" x14ac:dyDescent="0.2">
      <c r="A19" s="163"/>
      <c r="B19" s="217" t="s">
        <v>28</v>
      </c>
      <c r="C19" s="208">
        <v>8.9999999999999993E-3</v>
      </c>
      <c r="D19" s="208">
        <v>8.9999999999999993E-3</v>
      </c>
      <c r="E19" s="247"/>
      <c r="F19" s="206"/>
      <c r="G19" s="206"/>
      <c r="H19" s="206"/>
      <c r="I19" s="206"/>
      <c r="J19" s="206"/>
      <c r="K19" s="206"/>
      <c r="L19" s="206"/>
      <c r="M19" s="206"/>
      <c r="N19" s="111"/>
      <c r="O19" s="132"/>
      <c r="P19" s="133"/>
      <c r="Q19" s="132"/>
      <c r="R19" s="132"/>
    </row>
    <row r="20" spans="1:18" x14ac:dyDescent="0.2">
      <c r="A20" s="163">
        <v>114</v>
      </c>
      <c r="B20" s="214" t="s">
        <v>20</v>
      </c>
      <c r="C20" s="208">
        <v>1.4999999999999999E-2</v>
      </c>
      <c r="D20" s="208">
        <v>1.4999999999999999E-2</v>
      </c>
      <c r="E20" s="209" t="s">
        <v>341</v>
      </c>
      <c r="F20" s="206">
        <v>1.1399999999999999</v>
      </c>
      <c r="G20" s="206">
        <v>0.12</v>
      </c>
      <c r="H20" s="206">
        <v>7.38</v>
      </c>
      <c r="I20" s="206">
        <v>35.25</v>
      </c>
      <c r="J20" s="206">
        <v>1.7000000000000001E-2</v>
      </c>
      <c r="K20" s="206">
        <v>0</v>
      </c>
      <c r="L20" s="206">
        <v>3</v>
      </c>
      <c r="M20" s="206">
        <v>0.16500000000000001</v>
      </c>
    </row>
    <row r="21" spans="1:18" x14ac:dyDescent="0.2">
      <c r="A21" s="163"/>
      <c r="B21" s="229"/>
      <c r="C21" s="208"/>
      <c r="D21" s="208"/>
      <c r="E21" s="209"/>
      <c r="F21" s="206"/>
      <c r="G21" s="206"/>
      <c r="H21" s="206"/>
      <c r="I21" s="206"/>
      <c r="J21" s="206"/>
      <c r="K21" s="206"/>
      <c r="L21" s="206"/>
      <c r="M21" s="206"/>
    </row>
    <row r="22" spans="1:18" x14ac:dyDescent="0.2">
      <c r="A22" s="163">
        <v>535</v>
      </c>
      <c r="B22" s="230" t="s">
        <v>287</v>
      </c>
      <c r="C22" s="208"/>
      <c r="D22" s="208"/>
      <c r="E22" s="209" t="s">
        <v>64</v>
      </c>
      <c r="F22" s="210">
        <v>5.22</v>
      </c>
      <c r="G22" s="210">
        <v>4.5</v>
      </c>
      <c r="H22" s="210">
        <v>7.2</v>
      </c>
      <c r="I22" s="210">
        <v>90</v>
      </c>
      <c r="J22" s="280">
        <v>7.1999999999999995E-2</v>
      </c>
      <c r="K22" s="210">
        <v>1.26</v>
      </c>
      <c r="L22" s="210">
        <v>216</v>
      </c>
      <c r="M22" s="210">
        <v>0.18</v>
      </c>
    </row>
    <row r="23" spans="1:18" x14ac:dyDescent="0.2">
      <c r="A23" s="163"/>
      <c r="B23" s="215" t="s">
        <v>407</v>
      </c>
      <c r="C23" s="208">
        <v>0.184</v>
      </c>
      <c r="D23" s="208">
        <v>0.18</v>
      </c>
      <c r="E23" s="205"/>
      <c r="F23" s="210"/>
      <c r="G23" s="210"/>
      <c r="H23" s="210"/>
      <c r="I23" s="210"/>
      <c r="J23" s="210"/>
      <c r="K23" s="210"/>
      <c r="L23" s="210"/>
      <c r="M23" s="210"/>
    </row>
    <row r="24" spans="1:18" x14ac:dyDescent="0.2">
      <c r="A24" s="163"/>
      <c r="B24" s="221" t="s">
        <v>22</v>
      </c>
      <c r="C24" s="227"/>
      <c r="D24" s="227"/>
      <c r="E24" s="201"/>
      <c r="F24" s="206"/>
      <c r="G24" s="206"/>
      <c r="H24" s="206"/>
      <c r="I24" s="206"/>
      <c r="J24" s="206"/>
      <c r="K24" s="206"/>
      <c r="L24" s="206"/>
      <c r="M24" s="206"/>
    </row>
    <row r="25" spans="1:18" x14ac:dyDescent="0.2">
      <c r="A25" s="163">
        <v>113</v>
      </c>
      <c r="B25" s="230" t="s">
        <v>263</v>
      </c>
      <c r="C25" s="227"/>
      <c r="D25" s="227"/>
      <c r="E25" s="209" t="s">
        <v>338</v>
      </c>
      <c r="F25" s="206">
        <v>0.89100000000000001</v>
      </c>
      <c r="G25" s="206">
        <v>8.1000000000000003E-2</v>
      </c>
      <c r="H25" s="206">
        <v>2.84</v>
      </c>
      <c r="I25" s="206">
        <v>16.2</v>
      </c>
      <c r="J25" s="206">
        <v>8.0000000000000002E-3</v>
      </c>
      <c r="K25" s="206">
        <v>12.15</v>
      </c>
      <c r="L25" s="206">
        <v>8.1</v>
      </c>
      <c r="M25" s="206">
        <v>0.89100000000000001</v>
      </c>
    </row>
    <row r="26" spans="1:18" x14ac:dyDescent="0.2">
      <c r="A26" s="163"/>
      <c r="B26" s="231" t="s">
        <v>398</v>
      </c>
      <c r="C26" s="232">
        <v>8.6999999999999994E-2</v>
      </c>
      <c r="D26" s="232">
        <v>8.1000000000000003E-2</v>
      </c>
      <c r="E26" s="201"/>
      <c r="F26" s="206"/>
      <c r="G26" s="206"/>
      <c r="H26" s="206"/>
      <c r="I26" s="206"/>
      <c r="J26" s="206"/>
      <c r="K26" s="206"/>
      <c r="L26" s="206"/>
      <c r="M26" s="206"/>
    </row>
    <row r="27" spans="1:18" x14ac:dyDescent="0.2">
      <c r="A27" s="266">
        <v>139</v>
      </c>
      <c r="B27" s="288" t="s">
        <v>333</v>
      </c>
      <c r="C27" s="267"/>
      <c r="D27" s="267"/>
      <c r="E27" s="268" t="s">
        <v>324</v>
      </c>
      <c r="F27" s="269" t="s">
        <v>186</v>
      </c>
      <c r="G27" s="289">
        <v>4.2</v>
      </c>
      <c r="H27" s="289">
        <v>13</v>
      </c>
      <c r="I27" s="289">
        <v>97</v>
      </c>
      <c r="J27" s="289">
        <v>7.1999999999999995E-2</v>
      </c>
      <c r="K27" s="289">
        <v>6.14</v>
      </c>
      <c r="L27" s="289">
        <v>12.4</v>
      </c>
      <c r="M27" s="289">
        <v>0.74</v>
      </c>
    </row>
    <row r="28" spans="1:18" x14ac:dyDescent="0.2">
      <c r="A28" s="163"/>
      <c r="B28" s="215" t="s">
        <v>52</v>
      </c>
      <c r="C28" s="208">
        <v>0.08</v>
      </c>
      <c r="D28" s="208">
        <v>0.06</v>
      </c>
      <c r="E28" s="209"/>
      <c r="F28" s="206"/>
      <c r="G28" s="206"/>
      <c r="H28" s="206"/>
      <c r="I28" s="206"/>
      <c r="J28" s="206"/>
      <c r="K28" s="206"/>
      <c r="L28" s="206"/>
      <c r="M28" s="206"/>
      <c r="N28" s="7"/>
      <c r="O28" s="7"/>
      <c r="P28" s="7"/>
      <c r="Q28" s="7"/>
      <c r="R28" s="7"/>
    </row>
    <row r="29" spans="1:18" x14ac:dyDescent="0.2">
      <c r="A29" s="163"/>
      <c r="B29" s="215" t="s">
        <v>269</v>
      </c>
      <c r="C29" s="208">
        <v>4.0000000000000001E-3</v>
      </c>
      <c r="D29" s="208">
        <v>4.0000000000000001E-3</v>
      </c>
      <c r="E29" s="209"/>
      <c r="F29" s="206"/>
      <c r="G29" s="206"/>
      <c r="H29" s="206"/>
      <c r="I29" s="206"/>
      <c r="J29" s="206"/>
      <c r="K29" s="206"/>
      <c r="L29" s="206"/>
      <c r="M29" s="206"/>
      <c r="N29" s="7"/>
      <c r="O29" s="7"/>
      <c r="P29" s="7"/>
      <c r="Q29" s="7"/>
      <c r="R29" s="7"/>
    </row>
    <row r="30" spans="1:18" x14ac:dyDescent="0.2">
      <c r="A30" s="163"/>
      <c r="B30" s="215" t="s">
        <v>23</v>
      </c>
      <c r="C30" s="208">
        <v>0.01</v>
      </c>
      <c r="D30" s="208">
        <v>8.0000000000000002E-3</v>
      </c>
      <c r="E30" s="209"/>
      <c r="F30" s="206"/>
      <c r="G30" s="206"/>
      <c r="H30" s="206"/>
      <c r="I30" s="206"/>
      <c r="J30" s="206"/>
      <c r="K30" s="206"/>
      <c r="L30" s="206"/>
      <c r="M30" s="206"/>
      <c r="N30" s="7"/>
      <c r="O30" s="7"/>
      <c r="P30" s="7"/>
      <c r="Q30" s="7"/>
      <c r="R30" s="7"/>
    </row>
    <row r="31" spans="1:18" x14ac:dyDescent="0.2">
      <c r="A31" s="163"/>
      <c r="B31" s="215" t="s">
        <v>33</v>
      </c>
      <c r="C31" s="208">
        <v>5.0000000000000001E-3</v>
      </c>
      <c r="D31" s="208">
        <v>4.0000000000000001E-3</v>
      </c>
      <c r="E31" s="209"/>
      <c r="F31" s="206"/>
      <c r="G31" s="206"/>
      <c r="H31" s="206"/>
      <c r="I31" s="206"/>
      <c r="J31" s="206"/>
      <c r="K31" s="206"/>
      <c r="L31" s="206"/>
      <c r="M31" s="206"/>
      <c r="N31" s="7"/>
      <c r="O31" s="7"/>
      <c r="P31" s="7"/>
      <c r="Q31" s="7"/>
      <c r="R31" s="7"/>
    </row>
    <row r="32" spans="1:18" x14ac:dyDescent="0.2">
      <c r="A32" s="163"/>
      <c r="B32" s="215" t="s">
        <v>100</v>
      </c>
      <c r="C32" s="208">
        <v>1.2999999999999999E-2</v>
      </c>
      <c r="D32" s="208">
        <v>1.2E-2</v>
      </c>
      <c r="E32" s="209"/>
      <c r="F32" s="206"/>
      <c r="G32" s="206"/>
      <c r="H32" s="206"/>
      <c r="I32" s="206"/>
      <c r="J32" s="206"/>
      <c r="K32" s="206"/>
      <c r="L32" s="206"/>
      <c r="M32" s="206"/>
      <c r="N32" s="7"/>
      <c r="O32" s="7"/>
      <c r="P32" s="7"/>
      <c r="Q32" s="7"/>
      <c r="R32" s="7"/>
    </row>
    <row r="33" spans="1:18" x14ac:dyDescent="0.2">
      <c r="A33" s="163"/>
      <c r="B33" s="215" t="s">
        <v>54</v>
      </c>
      <c r="C33" s="208">
        <v>4.0000000000000001E-3</v>
      </c>
      <c r="D33" s="208">
        <v>4.0000000000000001E-3</v>
      </c>
      <c r="E33" s="205"/>
      <c r="F33" s="206"/>
      <c r="G33" s="206"/>
      <c r="H33" s="206"/>
      <c r="I33" s="206"/>
      <c r="J33" s="206"/>
      <c r="K33" s="206"/>
      <c r="L33" s="206"/>
      <c r="M33" s="206"/>
      <c r="N33" s="7"/>
      <c r="O33" s="7"/>
      <c r="P33" s="7"/>
      <c r="Q33" s="7"/>
      <c r="R33" s="7"/>
    </row>
    <row r="34" spans="1:18" x14ac:dyDescent="0.2">
      <c r="A34" s="163"/>
      <c r="B34" s="215" t="s">
        <v>35</v>
      </c>
      <c r="C34" s="208">
        <v>5.0000000000000001E-3</v>
      </c>
      <c r="D34" s="208">
        <v>5.0000000000000001E-3</v>
      </c>
      <c r="E34" s="205"/>
      <c r="F34" s="206"/>
      <c r="G34" s="206"/>
      <c r="H34" s="206"/>
      <c r="I34" s="206"/>
      <c r="J34" s="206"/>
      <c r="K34" s="206"/>
      <c r="L34" s="206"/>
      <c r="M34" s="206"/>
      <c r="N34" s="7"/>
      <c r="O34" s="7"/>
      <c r="P34" s="7"/>
      <c r="Q34" s="7"/>
      <c r="R34" s="7"/>
    </row>
    <row r="35" spans="1:18" x14ac:dyDescent="0.2">
      <c r="A35" s="163">
        <v>351</v>
      </c>
      <c r="B35" s="214" t="s">
        <v>122</v>
      </c>
      <c r="C35" s="208"/>
      <c r="D35" s="208"/>
      <c r="E35" s="209" t="s">
        <v>17</v>
      </c>
      <c r="F35" s="210">
        <v>11.12</v>
      </c>
      <c r="G35" s="210" t="s">
        <v>134</v>
      </c>
      <c r="H35" s="210">
        <v>7.68</v>
      </c>
      <c r="I35" s="210" t="s">
        <v>136</v>
      </c>
      <c r="J35" s="210" t="s">
        <v>137</v>
      </c>
      <c r="K35" s="210" t="s">
        <v>138</v>
      </c>
      <c r="L35" s="210" t="s">
        <v>123</v>
      </c>
      <c r="M35" s="210" t="s">
        <v>139</v>
      </c>
    </row>
    <row r="36" spans="1:18" x14ac:dyDescent="0.2">
      <c r="A36" s="163"/>
      <c r="B36" s="215" t="s">
        <v>221</v>
      </c>
      <c r="C36" s="208">
        <v>0.10199999999999999</v>
      </c>
      <c r="D36" s="208">
        <v>6.4000000000000001E-2</v>
      </c>
      <c r="E36" s="209"/>
      <c r="F36" s="210"/>
      <c r="G36" s="210"/>
      <c r="H36" s="210"/>
      <c r="I36" s="210"/>
      <c r="J36" s="210"/>
      <c r="K36" s="210"/>
      <c r="L36" s="210"/>
      <c r="M36" s="210"/>
    </row>
    <row r="37" spans="1:18" x14ac:dyDescent="0.2">
      <c r="A37" s="163"/>
      <c r="B37" s="215" t="s">
        <v>44</v>
      </c>
      <c r="C37" s="208">
        <v>1.4999999999999999E-2</v>
      </c>
      <c r="D37" s="208">
        <v>1.4999999999999999E-2</v>
      </c>
      <c r="E37" s="209"/>
      <c r="F37" s="210"/>
      <c r="G37" s="210"/>
      <c r="H37" s="210"/>
      <c r="I37" s="210"/>
      <c r="J37" s="210"/>
      <c r="K37" s="210"/>
      <c r="L37" s="210"/>
      <c r="M37" s="210"/>
    </row>
    <row r="38" spans="1:18" x14ac:dyDescent="0.2">
      <c r="A38" s="129"/>
      <c r="B38" s="215" t="s">
        <v>55</v>
      </c>
      <c r="C38" s="213" t="s">
        <v>369</v>
      </c>
      <c r="D38" s="208">
        <v>5.0000000000000001E-3</v>
      </c>
      <c r="E38" s="205"/>
      <c r="F38" s="210"/>
      <c r="G38" s="210"/>
      <c r="H38" s="210"/>
      <c r="I38" s="210"/>
      <c r="J38" s="210"/>
      <c r="K38" s="210"/>
      <c r="L38" s="210"/>
      <c r="M38" s="210"/>
    </row>
    <row r="39" spans="1:18" x14ac:dyDescent="0.2">
      <c r="A39" s="218"/>
      <c r="B39" s="215" t="s">
        <v>62</v>
      </c>
      <c r="C39" s="213">
        <v>1.5E-3</v>
      </c>
      <c r="D39" s="213">
        <v>1.5E-3</v>
      </c>
      <c r="E39" s="209"/>
      <c r="F39" s="210"/>
      <c r="G39" s="210"/>
      <c r="H39" s="210"/>
      <c r="I39" s="210"/>
      <c r="J39" s="210"/>
      <c r="K39" s="210"/>
      <c r="L39" s="210"/>
      <c r="M39" s="210"/>
    </row>
    <row r="40" spans="1:18" x14ac:dyDescent="0.2">
      <c r="A40" s="218"/>
      <c r="B40" s="215" t="s">
        <v>77</v>
      </c>
      <c r="C40" s="213">
        <v>1.0999999999999999E-2</v>
      </c>
      <c r="D40" s="213">
        <v>1.0999999999999999E-2</v>
      </c>
      <c r="E40" s="209"/>
      <c r="F40" s="210"/>
      <c r="G40" s="210"/>
      <c r="H40" s="210"/>
      <c r="I40" s="210"/>
      <c r="J40" s="210"/>
      <c r="K40" s="210"/>
      <c r="L40" s="210"/>
      <c r="M40" s="210"/>
    </row>
    <row r="41" spans="1:18" x14ac:dyDescent="0.2">
      <c r="A41" s="163">
        <v>428</v>
      </c>
      <c r="B41" s="214" t="s">
        <v>27</v>
      </c>
      <c r="C41" s="208"/>
      <c r="D41" s="208"/>
      <c r="E41" s="205" t="s">
        <v>257</v>
      </c>
      <c r="F41" s="206">
        <v>6.11</v>
      </c>
      <c r="G41" s="206">
        <v>5.94</v>
      </c>
      <c r="H41" s="206">
        <v>6.44</v>
      </c>
      <c r="I41" s="206">
        <v>103.95</v>
      </c>
      <c r="J41" s="206">
        <v>6.6000000000000003E-2</v>
      </c>
      <c r="K41" s="206">
        <v>28.05</v>
      </c>
      <c r="L41" s="206">
        <v>100.65</v>
      </c>
      <c r="M41" s="206">
        <v>1.65</v>
      </c>
    </row>
    <row r="42" spans="1:18" x14ac:dyDescent="0.2">
      <c r="A42" s="163"/>
      <c r="B42" s="215" t="s">
        <v>88</v>
      </c>
      <c r="C42" s="208">
        <v>0.217</v>
      </c>
      <c r="D42" s="208">
        <v>0.17299999999999999</v>
      </c>
      <c r="E42" s="209"/>
      <c r="F42" s="206"/>
      <c r="G42" s="206"/>
      <c r="H42" s="206"/>
      <c r="I42" s="206"/>
      <c r="J42" s="206"/>
      <c r="K42" s="206"/>
      <c r="L42" s="206"/>
      <c r="M42" s="206"/>
      <c r="N42" s="7"/>
      <c r="O42" s="7"/>
      <c r="P42" s="7"/>
      <c r="Q42" s="7"/>
      <c r="R42" s="7"/>
    </row>
    <row r="43" spans="1:18" x14ac:dyDescent="0.2">
      <c r="A43" s="163"/>
      <c r="B43" s="215" t="s">
        <v>62</v>
      </c>
      <c r="C43" s="208">
        <v>6.7000000000000002E-3</v>
      </c>
      <c r="D43" s="208">
        <v>7.0000000000000001E-3</v>
      </c>
      <c r="E43" s="209"/>
      <c r="F43" s="206"/>
      <c r="G43" s="206"/>
      <c r="H43" s="206"/>
      <c r="I43" s="206"/>
      <c r="J43" s="206"/>
      <c r="K43" s="206"/>
      <c r="L43" s="206"/>
      <c r="M43" s="206"/>
      <c r="N43" s="7"/>
      <c r="O43" s="7"/>
      <c r="P43" s="7"/>
      <c r="Q43" s="7"/>
      <c r="R43" s="7"/>
    </row>
    <row r="44" spans="1:18" x14ac:dyDescent="0.2">
      <c r="A44" s="163"/>
      <c r="B44" s="215" t="s">
        <v>23</v>
      </c>
      <c r="C44" s="208">
        <v>1.2999999999999999E-2</v>
      </c>
      <c r="D44" s="208">
        <v>0.01</v>
      </c>
      <c r="E44" s="209"/>
      <c r="F44" s="206"/>
      <c r="G44" s="206"/>
      <c r="H44" s="206"/>
      <c r="I44" s="206"/>
      <c r="J44" s="206"/>
      <c r="K44" s="206"/>
      <c r="L44" s="206"/>
      <c r="M44" s="206"/>
      <c r="N44" s="7"/>
      <c r="O44" s="7"/>
      <c r="P44" s="7"/>
      <c r="Q44" s="7"/>
      <c r="R44" s="7"/>
    </row>
    <row r="45" spans="1:18" x14ac:dyDescent="0.2">
      <c r="A45" s="163"/>
      <c r="B45" s="215" t="s">
        <v>33</v>
      </c>
      <c r="C45" s="208">
        <v>1.2E-2</v>
      </c>
      <c r="D45" s="208">
        <v>0.01</v>
      </c>
      <c r="E45" s="209"/>
      <c r="F45" s="206"/>
      <c r="G45" s="206"/>
      <c r="H45" s="206"/>
      <c r="I45" s="206"/>
      <c r="J45" s="206"/>
      <c r="K45" s="206"/>
      <c r="L45" s="206"/>
      <c r="M45" s="206"/>
      <c r="N45" s="7"/>
      <c r="O45" s="7"/>
      <c r="P45" s="7"/>
      <c r="Q45" s="7"/>
      <c r="R45" s="7"/>
    </row>
    <row r="46" spans="1:18" x14ac:dyDescent="0.2">
      <c r="A46" s="163"/>
      <c r="B46" s="215" t="s">
        <v>66</v>
      </c>
      <c r="C46" s="208">
        <v>1.2999999999999999E-2</v>
      </c>
      <c r="D46" s="208">
        <v>1.2999999999999999E-2</v>
      </c>
      <c r="E46" s="209"/>
      <c r="F46" s="206"/>
      <c r="G46" s="206"/>
      <c r="H46" s="206"/>
      <c r="I46" s="206"/>
      <c r="J46" s="206"/>
      <c r="K46" s="206"/>
      <c r="L46" s="206"/>
      <c r="M46" s="206"/>
      <c r="N46" s="7"/>
      <c r="O46" s="7"/>
      <c r="P46" s="7"/>
      <c r="Q46" s="7"/>
      <c r="R46" s="7"/>
    </row>
    <row r="47" spans="1:18" x14ac:dyDescent="0.2">
      <c r="A47" s="163"/>
      <c r="B47" s="215" t="s">
        <v>53</v>
      </c>
      <c r="C47" s="208">
        <v>1.8E-3</v>
      </c>
      <c r="D47" s="208">
        <v>2E-3</v>
      </c>
      <c r="E47" s="209"/>
      <c r="F47" s="206"/>
      <c r="G47" s="206"/>
      <c r="H47" s="206"/>
      <c r="I47" s="206"/>
      <c r="J47" s="206"/>
      <c r="K47" s="206"/>
      <c r="L47" s="206"/>
      <c r="M47" s="206"/>
      <c r="N47" s="7"/>
      <c r="O47" s="7"/>
      <c r="P47" s="7"/>
      <c r="Q47" s="7"/>
      <c r="R47" s="7"/>
    </row>
    <row r="48" spans="1:18" x14ac:dyDescent="0.2">
      <c r="A48" s="163">
        <v>524</v>
      </c>
      <c r="B48" s="214" t="s">
        <v>281</v>
      </c>
      <c r="C48" s="234"/>
      <c r="D48" s="234"/>
      <c r="E48" s="209" t="s">
        <v>64</v>
      </c>
      <c r="F48" s="206">
        <v>0.18</v>
      </c>
      <c r="G48" s="206">
        <v>0.108</v>
      </c>
      <c r="H48" s="206">
        <v>31.1</v>
      </c>
      <c r="I48" s="206">
        <v>140.19999999999999</v>
      </c>
      <c r="J48" s="206">
        <v>7.1999999999999998E-3</v>
      </c>
      <c r="K48" s="206">
        <v>2.34</v>
      </c>
      <c r="L48" s="206">
        <v>19.8</v>
      </c>
      <c r="M48" s="206">
        <v>0.18</v>
      </c>
    </row>
    <row r="49" spans="1:13" x14ac:dyDescent="0.2">
      <c r="A49" s="163"/>
      <c r="B49" s="217" t="s">
        <v>399</v>
      </c>
      <c r="C49" s="207">
        <v>5.3999999999999999E-2</v>
      </c>
      <c r="D49" s="207">
        <v>5.3999999999999999E-2</v>
      </c>
      <c r="E49" s="209"/>
      <c r="F49" s="206"/>
      <c r="G49" s="206"/>
      <c r="H49" s="206"/>
      <c r="I49" s="206"/>
      <c r="J49" s="206"/>
      <c r="K49" s="206"/>
      <c r="L49" s="206"/>
      <c r="M49" s="206"/>
    </row>
    <row r="50" spans="1:13" x14ac:dyDescent="0.2">
      <c r="A50" s="163"/>
      <c r="B50" s="217" t="s">
        <v>114</v>
      </c>
      <c r="C50" s="207">
        <v>8.9999999999999993E-3</v>
      </c>
      <c r="D50" s="207">
        <v>8.9999999999999993E-3</v>
      </c>
      <c r="E50" s="209"/>
      <c r="F50" s="206"/>
      <c r="G50" s="206"/>
      <c r="H50" s="206"/>
      <c r="I50" s="206"/>
      <c r="J50" s="206"/>
      <c r="K50" s="206"/>
      <c r="L50" s="206"/>
      <c r="M50" s="206"/>
    </row>
    <row r="51" spans="1:13" x14ac:dyDescent="0.2">
      <c r="A51" s="163"/>
      <c r="B51" s="217" t="s">
        <v>28</v>
      </c>
      <c r="C51" s="207">
        <v>0.01</v>
      </c>
      <c r="D51" s="207">
        <v>0.01</v>
      </c>
      <c r="E51" s="209"/>
      <c r="F51" s="206"/>
      <c r="G51" s="206"/>
      <c r="H51" s="206"/>
      <c r="I51" s="206"/>
      <c r="J51" s="206"/>
      <c r="K51" s="206"/>
      <c r="L51" s="206"/>
      <c r="M51" s="206"/>
    </row>
    <row r="52" spans="1:13" x14ac:dyDescent="0.2">
      <c r="A52" s="163">
        <v>114</v>
      </c>
      <c r="B52" s="214" t="s">
        <v>20</v>
      </c>
      <c r="C52" s="208">
        <v>0.02</v>
      </c>
      <c r="D52" s="208">
        <v>0.02</v>
      </c>
      <c r="E52" s="209" t="s">
        <v>49</v>
      </c>
      <c r="F52" s="210">
        <v>1.52</v>
      </c>
      <c r="G52" s="210">
        <v>0.16</v>
      </c>
      <c r="H52" s="210">
        <v>9.84</v>
      </c>
      <c r="I52" s="210">
        <v>47</v>
      </c>
      <c r="J52" s="280">
        <v>2.1999999999999999E-2</v>
      </c>
      <c r="K52" s="210">
        <v>0</v>
      </c>
      <c r="L52" s="210">
        <v>4</v>
      </c>
      <c r="M52" s="210">
        <v>0.22</v>
      </c>
    </row>
    <row r="53" spans="1:13" x14ac:dyDescent="0.2">
      <c r="A53" s="163">
        <v>115</v>
      </c>
      <c r="B53" s="214" t="s">
        <v>19</v>
      </c>
      <c r="C53" s="208">
        <v>3.5000000000000003E-2</v>
      </c>
      <c r="D53" s="208">
        <v>3.5000000000000003E-2</v>
      </c>
      <c r="E53" s="209" t="s">
        <v>84</v>
      </c>
      <c r="F53" s="210">
        <v>2.31</v>
      </c>
      <c r="G53" s="210">
        <v>0.42</v>
      </c>
      <c r="H53" s="210">
        <v>11.69</v>
      </c>
      <c r="I53" s="210">
        <v>60.9</v>
      </c>
      <c r="J53" s="280">
        <v>6.3E-2</v>
      </c>
      <c r="K53" s="210">
        <v>0</v>
      </c>
      <c r="L53" s="210">
        <v>12.25</v>
      </c>
      <c r="M53" s="280">
        <v>1.365</v>
      </c>
    </row>
    <row r="54" spans="1:13" x14ac:dyDescent="0.2">
      <c r="A54" s="163"/>
      <c r="B54" s="216" t="s">
        <v>163</v>
      </c>
      <c r="C54" s="207"/>
      <c r="D54" s="207"/>
      <c r="E54" s="209"/>
      <c r="F54" s="210"/>
      <c r="G54" s="210"/>
      <c r="H54" s="210"/>
      <c r="I54" s="210"/>
      <c r="J54" s="210"/>
      <c r="K54" s="233"/>
      <c r="L54" s="210"/>
      <c r="M54" s="210"/>
    </row>
    <row r="55" spans="1:13" x14ac:dyDescent="0.2">
      <c r="A55" s="163">
        <v>589</v>
      </c>
      <c r="B55" s="220" t="s">
        <v>336</v>
      </c>
      <c r="C55" s="337"/>
      <c r="D55" s="337"/>
      <c r="E55" s="209" t="s">
        <v>17</v>
      </c>
      <c r="F55" s="235">
        <v>6.78</v>
      </c>
      <c r="G55" s="235">
        <v>3.72</v>
      </c>
      <c r="H55" s="235">
        <v>46.95</v>
      </c>
      <c r="I55" s="235">
        <v>248.71</v>
      </c>
      <c r="J55" s="235">
        <v>0.08</v>
      </c>
      <c r="K55" s="235">
        <v>0</v>
      </c>
      <c r="L55" s="235">
        <v>11.97</v>
      </c>
      <c r="M55" s="235">
        <v>0.78900000000000003</v>
      </c>
    </row>
    <row r="56" spans="1:13" x14ac:dyDescent="0.2">
      <c r="A56" s="163"/>
      <c r="B56" s="215" t="s">
        <v>53</v>
      </c>
      <c r="C56" s="337">
        <v>5.8999999999999997E-2</v>
      </c>
      <c r="D56" s="337">
        <v>5.8999999999999997E-2</v>
      </c>
      <c r="E56" s="206"/>
      <c r="F56" s="206"/>
      <c r="G56" s="206"/>
      <c r="H56" s="206"/>
      <c r="I56" s="206"/>
      <c r="J56" s="206"/>
      <c r="K56" s="206"/>
      <c r="L56" s="206"/>
      <c r="M56" s="206"/>
    </row>
    <row r="57" spans="1:13" x14ac:dyDescent="0.2">
      <c r="A57" s="163"/>
      <c r="B57" s="215" t="s">
        <v>28</v>
      </c>
      <c r="C57" s="337">
        <v>6.0000000000000001E-3</v>
      </c>
      <c r="D57" s="337">
        <v>6.0000000000000001E-3</v>
      </c>
      <c r="E57" s="201"/>
      <c r="F57" s="206"/>
      <c r="G57" s="206"/>
      <c r="H57" s="206"/>
      <c r="I57" s="206"/>
      <c r="J57" s="206"/>
      <c r="K57" s="206"/>
      <c r="L57" s="206"/>
      <c r="M57" s="206"/>
    </row>
    <row r="58" spans="1:13" x14ac:dyDescent="0.2">
      <c r="A58" s="163"/>
      <c r="B58" s="215" t="s">
        <v>62</v>
      </c>
      <c r="C58" s="337">
        <v>4.0000000000000001E-3</v>
      </c>
      <c r="D58" s="337">
        <v>4.0000000000000001E-3</v>
      </c>
      <c r="E58" s="201"/>
      <c r="F58" s="206"/>
      <c r="G58" s="206"/>
      <c r="H58" s="206"/>
      <c r="I58" s="206"/>
      <c r="J58" s="206"/>
      <c r="K58" s="206"/>
      <c r="L58" s="206"/>
      <c r="M58" s="206"/>
    </row>
    <row r="59" spans="1:13" x14ac:dyDescent="0.2">
      <c r="A59" s="163"/>
      <c r="B59" s="215" t="s">
        <v>55</v>
      </c>
      <c r="C59" s="337" t="s">
        <v>378</v>
      </c>
      <c r="D59" s="337">
        <v>1.2999999999999999E-3</v>
      </c>
      <c r="E59" s="201"/>
      <c r="F59" s="206"/>
      <c r="G59" s="206"/>
      <c r="H59" s="206"/>
      <c r="I59" s="206"/>
      <c r="J59" s="206"/>
      <c r="K59" s="206"/>
      <c r="L59" s="206"/>
      <c r="M59" s="206"/>
    </row>
    <row r="60" spans="1:13" x14ac:dyDescent="0.2">
      <c r="A60" s="163"/>
      <c r="B60" s="215" t="s">
        <v>81</v>
      </c>
      <c r="C60" s="337">
        <v>8.9999999999999998E-4</v>
      </c>
      <c r="D60" s="337">
        <v>8.9999999999999998E-4</v>
      </c>
      <c r="E60" s="201"/>
      <c r="F60" s="206"/>
      <c r="G60" s="206"/>
      <c r="H60" s="206"/>
      <c r="I60" s="206"/>
      <c r="J60" s="206"/>
      <c r="K60" s="206"/>
      <c r="L60" s="206"/>
      <c r="M60" s="206"/>
    </row>
    <row r="61" spans="1:13" x14ac:dyDescent="0.2">
      <c r="A61" s="163">
        <v>504</v>
      </c>
      <c r="B61" s="214" t="s">
        <v>290</v>
      </c>
      <c r="C61" s="337"/>
      <c r="D61" s="337"/>
      <c r="E61" s="209" t="s">
        <v>64</v>
      </c>
      <c r="F61" s="210">
        <v>0.09</v>
      </c>
      <c r="G61" s="210">
        <v>0</v>
      </c>
      <c r="H61" s="210">
        <v>13.68</v>
      </c>
      <c r="I61" s="210">
        <v>54.9</v>
      </c>
      <c r="J61" s="210">
        <v>0</v>
      </c>
      <c r="K61" s="210">
        <v>1.26</v>
      </c>
      <c r="L61" s="210">
        <v>4.5</v>
      </c>
      <c r="M61" s="210">
        <v>0.36</v>
      </c>
    </row>
    <row r="62" spans="1:13" x14ac:dyDescent="0.2">
      <c r="A62" s="163"/>
      <c r="B62" s="215" t="s">
        <v>61</v>
      </c>
      <c r="C62" s="213">
        <v>4.0000000000000002E-4</v>
      </c>
      <c r="D62" s="213">
        <v>4.0000000000000002E-4</v>
      </c>
      <c r="E62" s="209"/>
      <c r="F62" s="210"/>
      <c r="G62" s="210"/>
      <c r="H62" s="210"/>
      <c r="I62" s="210"/>
      <c r="J62" s="210"/>
      <c r="K62" s="210"/>
      <c r="L62" s="210"/>
      <c r="M62" s="210"/>
    </row>
    <row r="63" spans="1:13" x14ac:dyDescent="0.2">
      <c r="A63" s="163"/>
      <c r="B63" s="215" t="s">
        <v>28</v>
      </c>
      <c r="C63" s="337">
        <v>0.01</v>
      </c>
      <c r="D63" s="337">
        <v>0.01</v>
      </c>
      <c r="E63" s="209"/>
      <c r="F63" s="210"/>
      <c r="G63" s="210"/>
      <c r="H63" s="210"/>
      <c r="I63" s="210"/>
      <c r="J63" s="210"/>
      <c r="K63" s="210"/>
      <c r="L63" s="210"/>
      <c r="M63" s="210"/>
    </row>
    <row r="64" spans="1:13" x14ac:dyDescent="0.2">
      <c r="A64" s="163"/>
      <c r="B64" s="215" t="s">
        <v>71</v>
      </c>
      <c r="C64" s="337">
        <v>7.0000000000000001E-3</v>
      </c>
      <c r="D64" s="337">
        <v>7.0000000000000001E-3</v>
      </c>
      <c r="E64" s="205"/>
      <c r="F64" s="210"/>
      <c r="G64" s="210"/>
      <c r="H64" s="210"/>
      <c r="I64" s="210"/>
      <c r="J64" s="210"/>
      <c r="K64" s="210"/>
      <c r="L64" s="210"/>
      <c r="M64" s="210"/>
    </row>
    <row r="65" spans="1:13" x14ac:dyDescent="0.2">
      <c r="A65" s="163">
        <v>118</v>
      </c>
      <c r="B65" s="163" t="s">
        <v>400</v>
      </c>
      <c r="C65" s="337">
        <v>0.14899999999999999</v>
      </c>
      <c r="D65" s="337">
        <v>0.13300000000000001</v>
      </c>
      <c r="E65" s="209" t="s">
        <v>297</v>
      </c>
      <c r="F65" s="206">
        <v>0.53</v>
      </c>
      <c r="G65" s="235">
        <v>0.53</v>
      </c>
      <c r="H65" s="235">
        <v>13.03</v>
      </c>
      <c r="I65" s="235">
        <v>62.51</v>
      </c>
      <c r="J65" s="283">
        <v>3.5999999999999997E-2</v>
      </c>
      <c r="K65" s="235">
        <v>13.3</v>
      </c>
      <c r="L65" s="235">
        <v>21.28</v>
      </c>
      <c r="M65" s="235">
        <v>2.9260000000000002</v>
      </c>
    </row>
    <row r="66" spans="1:13" x14ac:dyDescent="0.2">
      <c r="A66" s="163"/>
      <c r="B66" s="236" t="s">
        <v>29</v>
      </c>
      <c r="C66" s="227"/>
      <c r="D66" s="227"/>
      <c r="E66" s="221"/>
      <c r="F66" s="281">
        <f t="shared" ref="F66:M66" si="0">SUM(F5:F65)</f>
        <v>48.65100000000001</v>
      </c>
      <c r="G66" s="281">
        <f t="shared" si="0"/>
        <v>35.519000000000005</v>
      </c>
      <c r="H66" s="291">
        <f t="shared" si="0"/>
        <v>221.41</v>
      </c>
      <c r="I66" s="281">
        <f t="shared" si="0"/>
        <v>1352.14</v>
      </c>
      <c r="J66" s="284">
        <f t="shared" si="0"/>
        <v>0.96220000000000006</v>
      </c>
      <c r="K66" s="287">
        <f t="shared" si="0"/>
        <v>71.044000000000011</v>
      </c>
      <c r="L66" s="291">
        <f t="shared" si="0"/>
        <v>810.41</v>
      </c>
      <c r="M66" s="287">
        <f t="shared" si="0"/>
        <v>10.725999999999999</v>
      </c>
    </row>
  </sheetData>
  <mergeCells count="11">
    <mergeCell ref="A1:A2"/>
    <mergeCell ref="B1:B2"/>
    <mergeCell ref="C1:C2"/>
    <mergeCell ref="E1:E2"/>
    <mergeCell ref="F1:F2"/>
    <mergeCell ref="L1:M1"/>
    <mergeCell ref="G1:G2"/>
    <mergeCell ref="D1:D2"/>
    <mergeCell ref="H1:H2"/>
    <mergeCell ref="I1:I2"/>
    <mergeCell ref="J1:K1"/>
  </mergeCells>
  <pageMargins left="0.31496062992125984" right="0.51181102362204722" top="0.35433070866141736" bottom="0.35433070866141736" header="0.31496062992125984" footer="0.19685039370078741"/>
  <pageSetup paperSize="9" orientation="landscape" verticalDpi="300" r:id="rId1"/>
  <ignoredErrors>
    <ignoredError sqref="F27 G35 I35:M35" numberStoredAsText="1"/>
    <ignoredError sqref="E52:E53 E35 E5 E7 E20 E2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9" workbookViewId="0">
      <selection activeCell="D54" sqref="D54"/>
    </sheetView>
  </sheetViews>
  <sheetFormatPr defaultRowHeight="12.75" x14ac:dyDescent="0.2"/>
  <cols>
    <col min="1" max="1" width="5.28515625" customWidth="1"/>
    <col min="2" max="2" width="34.28515625" customWidth="1"/>
    <col min="6" max="8" width="9.28515625" bestFit="1" customWidth="1"/>
    <col min="9" max="9" width="9.5703125" bestFit="1" customWidth="1"/>
    <col min="10" max="13" width="9.28515625" bestFit="1" customWidth="1"/>
  </cols>
  <sheetData>
    <row r="1" spans="1:13" x14ac:dyDescent="0.2">
      <c r="A1" s="361" t="s">
        <v>0</v>
      </c>
      <c r="B1" s="363" t="s">
        <v>1</v>
      </c>
      <c r="C1" s="365" t="s">
        <v>2</v>
      </c>
      <c r="D1" s="423" t="s">
        <v>337</v>
      </c>
      <c r="E1" s="367" t="s">
        <v>3</v>
      </c>
      <c r="F1" s="367" t="s">
        <v>4</v>
      </c>
      <c r="G1" s="367" t="s">
        <v>5</v>
      </c>
      <c r="H1" s="367" t="s">
        <v>6</v>
      </c>
      <c r="I1" s="367" t="s">
        <v>7</v>
      </c>
      <c r="J1" s="367" t="s">
        <v>8</v>
      </c>
      <c r="K1" s="367"/>
      <c r="L1" s="367" t="s">
        <v>9</v>
      </c>
      <c r="M1" s="367"/>
    </row>
    <row r="2" spans="1:13" x14ac:dyDescent="0.2">
      <c r="A2" s="418"/>
      <c r="B2" s="419"/>
      <c r="C2" s="421"/>
      <c r="D2" s="422"/>
      <c r="E2" s="383"/>
      <c r="F2" s="383"/>
      <c r="G2" s="383"/>
      <c r="H2" s="383"/>
      <c r="I2" s="383"/>
      <c r="J2" s="200" t="s">
        <v>10</v>
      </c>
      <c r="K2" s="200" t="s">
        <v>11</v>
      </c>
      <c r="L2" s="200" t="s">
        <v>12</v>
      </c>
      <c r="M2" s="200" t="s">
        <v>69</v>
      </c>
    </row>
    <row r="3" spans="1:13" ht="15.75" x14ac:dyDescent="0.25">
      <c r="A3" s="223"/>
      <c r="B3" s="224" t="s">
        <v>93</v>
      </c>
      <c r="C3" s="225"/>
      <c r="D3" s="225"/>
      <c r="E3" s="201"/>
      <c r="F3" s="201"/>
      <c r="G3" s="201"/>
      <c r="H3" s="201"/>
      <c r="I3" s="201"/>
      <c r="J3" s="202"/>
      <c r="K3" s="202"/>
      <c r="L3" s="202"/>
      <c r="M3" s="202"/>
    </row>
    <row r="4" spans="1:13" x14ac:dyDescent="0.2">
      <c r="A4" s="163"/>
      <c r="B4" s="201" t="s">
        <v>92</v>
      </c>
      <c r="C4" s="208"/>
      <c r="D4" s="208"/>
      <c r="E4" s="201"/>
      <c r="F4" s="206"/>
      <c r="G4" s="206"/>
      <c r="H4" s="206"/>
      <c r="I4" s="206"/>
      <c r="J4" s="206"/>
      <c r="K4" s="206"/>
      <c r="L4" s="206"/>
      <c r="M4" s="206"/>
    </row>
    <row r="5" spans="1:13" x14ac:dyDescent="0.2">
      <c r="A5" s="163"/>
      <c r="B5" s="214" t="s">
        <v>330</v>
      </c>
      <c r="C5" s="208"/>
      <c r="D5" s="208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1.08</v>
      </c>
      <c r="K5" s="201">
        <v>4</v>
      </c>
      <c r="L5" s="201">
        <v>0.48</v>
      </c>
      <c r="M5" s="201">
        <v>0</v>
      </c>
    </row>
    <row r="6" spans="1:13" x14ac:dyDescent="0.2">
      <c r="A6" s="163"/>
      <c r="B6" s="215" t="s">
        <v>268</v>
      </c>
      <c r="C6" s="208">
        <v>5.0000000000000001E-3</v>
      </c>
      <c r="D6" s="208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3" x14ac:dyDescent="0.2">
      <c r="A7" s="163">
        <v>171</v>
      </c>
      <c r="B7" s="202" t="s">
        <v>173</v>
      </c>
      <c r="C7" s="207"/>
      <c r="D7" s="207"/>
      <c r="E7" s="205" t="s">
        <v>15</v>
      </c>
      <c r="F7" s="206">
        <v>5.7</v>
      </c>
      <c r="G7" s="206">
        <v>5.26</v>
      </c>
      <c r="H7" s="206">
        <v>18.98</v>
      </c>
      <c r="I7" s="206">
        <v>146</v>
      </c>
      <c r="J7" s="206">
        <v>7.5999999999999998E-2</v>
      </c>
      <c r="K7" s="206">
        <v>0.92</v>
      </c>
      <c r="L7" s="206">
        <v>164.4</v>
      </c>
      <c r="M7" s="206">
        <v>0.36</v>
      </c>
    </row>
    <row r="8" spans="1:13" x14ac:dyDescent="0.2">
      <c r="A8" s="163"/>
      <c r="B8" s="215" t="s">
        <v>77</v>
      </c>
      <c r="C8" s="208">
        <v>0.14000000000000001</v>
      </c>
      <c r="D8" s="208">
        <v>0.14000000000000001</v>
      </c>
      <c r="E8" s="209"/>
      <c r="F8" s="206"/>
      <c r="G8" s="206"/>
      <c r="H8" s="206"/>
      <c r="I8" s="206"/>
      <c r="J8" s="206"/>
      <c r="K8" s="206"/>
      <c r="L8" s="206"/>
      <c r="M8" s="206"/>
    </row>
    <row r="9" spans="1:13" x14ac:dyDescent="0.2">
      <c r="A9" s="163"/>
      <c r="B9" s="215" t="s">
        <v>62</v>
      </c>
      <c r="C9" s="208">
        <v>2E-3</v>
      </c>
      <c r="D9" s="208">
        <v>2E-3</v>
      </c>
      <c r="E9" s="209"/>
      <c r="F9" s="206"/>
      <c r="G9" s="206"/>
      <c r="H9" s="206"/>
      <c r="I9" s="206"/>
      <c r="J9" s="206"/>
      <c r="K9" s="206"/>
      <c r="L9" s="206"/>
      <c r="M9" s="206"/>
    </row>
    <row r="10" spans="1:13" x14ac:dyDescent="0.2">
      <c r="A10" s="163"/>
      <c r="B10" s="215" t="s">
        <v>28</v>
      </c>
      <c r="C10" s="208">
        <v>1.6000000000000001E-3</v>
      </c>
      <c r="D10" s="208">
        <v>1.6000000000000001E-3</v>
      </c>
      <c r="E10" s="209"/>
      <c r="F10" s="206"/>
      <c r="G10" s="206"/>
      <c r="H10" s="206"/>
      <c r="I10" s="206"/>
      <c r="J10" s="206"/>
      <c r="K10" s="206"/>
      <c r="L10" s="206"/>
      <c r="M10" s="206"/>
    </row>
    <row r="11" spans="1:13" x14ac:dyDescent="0.2">
      <c r="A11" s="163"/>
      <c r="B11" s="215" t="s">
        <v>174</v>
      </c>
      <c r="C11" s="208">
        <v>1.6E-2</v>
      </c>
      <c r="D11" s="208">
        <v>1.6E-2</v>
      </c>
      <c r="E11" s="209"/>
      <c r="F11" s="206"/>
      <c r="G11" s="206"/>
      <c r="H11" s="206"/>
      <c r="I11" s="206"/>
      <c r="J11" s="206"/>
      <c r="K11" s="206"/>
      <c r="L11" s="206"/>
      <c r="M11" s="206"/>
    </row>
    <row r="12" spans="1:13" x14ac:dyDescent="0.2">
      <c r="A12" s="163">
        <v>508</v>
      </c>
      <c r="B12" s="214" t="s">
        <v>342</v>
      </c>
      <c r="C12" s="208"/>
      <c r="D12" s="208"/>
      <c r="E12" s="209" t="s">
        <v>64</v>
      </c>
      <c r="F12" s="235">
        <v>1.35</v>
      </c>
      <c r="G12" s="235">
        <v>1.17</v>
      </c>
      <c r="H12" s="235">
        <v>14.31</v>
      </c>
      <c r="I12" s="235">
        <v>72.900000000000006</v>
      </c>
      <c r="J12" s="235">
        <v>0.36</v>
      </c>
      <c r="K12" s="235">
        <v>1.17</v>
      </c>
      <c r="L12" s="235">
        <v>114.3</v>
      </c>
      <c r="M12" s="235">
        <v>0.36</v>
      </c>
    </row>
    <row r="13" spans="1:13" x14ac:dyDescent="0.2">
      <c r="A13" s="163"/>
      <c r="B13" s="215" t="s">
        <v>343</v>
      </c>
      <c r="C13" s="213">
        <v>8.9999999999999998E-4</v>
      </c>
      <c r="D13" s="213">
        <v>8.9999999999999998E-4</v>
      </c>
      <c r="E13" s="209"/>
      <c r="F13" s="206"/>
      <c r="G13" s="206"/>
      <c r="H13" s="206"/>
      <c r="I13" s="206"/>
      <c r="J13" s="206"/>
      <c r="K13" s="206"/>
      <c r="L13" s="206"/>
      <c r="M13" s="206"/>
    </row>
    <row r="14" spans="1:13" x14ac:dyDescent="0.2">
      <c r="A14" s="163"/>
      <c r="B14" s="217" t="s">
        <v>77</v>
      </c>
      <c r="C14" s="207">
        <v>4.4999999999999998E-2</v>
      </c>
      <c r="D14" s="207">
        <v>4.4999999999999998E-2</v>
      </c>
      <c r="E14" s="209"/>
      <c r="F14" s="206"/>
      <c r="G14" s="206"/>
      <c r="H14" s="206"/>
      <c r="I14" s="206"/>
      <c r="J14" s="206"/>
      <c r="K14" s="206"/>
      <c r="L14" s="206"/>
      <c r="M14" s="206"/>
    </row>
    <row r="15" spans="1:13" x14ac:dyDescent="0.2">
      <c r="A15" s="163"/>
      <c r="B15" s="217" t="s">
        <v>28</v>
      </c>
      <c r="C15" s="208">
        <v>0.01</v>
      </c>
      <c r="D15" s="208">
        <v>0.01</v>
      </c>
      <c r="E15" s="205"/>
      <c r="F15" s="206"/>
      <c r="G15" s="206"/>
      <c r="H15" s="206"/>
      <c r="I15" s="206"/>
      <c r="J15" s="206"/>
      <c r="K15" s="206"/>
      <c r="L15" s="206"/>
      <c r="M15" s="206"/>
    </row>
    <row r="16" spans="1:13" x14ac:dyDescent="0.2">
      <c r="A16" s="163">
        <v>607</v>
      </c>
      <c r="B16" s="222" t="s">
        <v>401</v>
      </c>
      <c r="C16" s="208">
        <v>4.4999999999999998E-2</v>
      </c>
      <c r="D16" s="208">
        <v>4.4999999999999998E-2</v>
      </c>
      <c r="E16" s="205" t="s">
        <v>228</v>
      </c>
      <c r="F16" s="206">
        <v>1.26</v>
      </c>
      <c r="G16" s="206">
        <v>1.4850000000000001</v>
      </c>
      <c r="H16" s="206">
        <v>34.784999999999997</v>
      </c>
      <c r="I16" s="206">
        <v>157.5</v>
      </c>
      <c r="J16" s="206">
        <v>1.4E-2</v>
      </c>
      <c r="K16" s="206">
        <v>0</v>
      </c>
      <c r="L16" s="206">
        <v>7.2</v>
      </c>
      <c r="M16" s="206">
        <v>0.67500000000000004</v>
      </c>
    </row>
    <row r="17" spans="1:13" x14ac:dyDescent="0.2">
      <c r="A17" s="228">
        <v>114</v>
      </c>
      <c r="B17" s="222" t="s">
        <v>20</v>
      </c>
      <c r="C17" s="207">
        <v>0.02</v>
      </c>
      <c r="D17" s="207">
        <v>0.02</v>
      </c>
      <c r="E17" s="270" t="s">
        <v>49</v>
      </c>
      <c r="F17" s="251">
        <v>1.52</v>
      </c>
      <c r="G17" s="251">
        <v>0.16</v>
      </c>
      <c r="H17" s="251">
        <v>9.84</v>
      </c>
      <c r="I17" s="251">
        <v>47</v>
      </c>
      <c r="J17" s="251">
        <v>2.1999999999999999E-2</v>
      </c>
      <c r="K17" s="251">
        <v>0</v>
      </c>
      <c r="L17" s="251">
        <v>4</v>
      </c>
      <c r="M17" s="251">
        <v>0.22</v>
      </c>
    </row>
    <row r="18" spans="1:13" x14ac:dyDescent="0.2">
      <c r="A18" s="163">
        <v>537</v>
      </c>
      <c r="B18" s="239" t="s">
        <v>402</v>
      </c>
      <c r="C18" s="207">
        <v>0.15</v>
      </c>
      <c r="D18" s="274">
        <v>0.15</v>
      </c>
      <c r="E18" s="246" t="s">
        <v>16</v>
      </c>
      <c r="F18" s="201">
        <v>0.75</v>
      </c>
      <c r="G18" s="201">
        <v>0.15</v>
      </c>
      <c r="H18" s="201">
        <v>15.15</v>
      </c>
      <c r="I18" s="201">
        <v>69</v>
      </c>
      <c r="J18" s="201">
        <v>1.4999999999999999E-2</v>
      </c>
      <c r="K18" s="201">
        <v>3</v>
      </c>
      <c r="L18" s="201">
        <v>10.5</v>
      </c>
      <c r="M18" s="201">
        <v>2.1</v>
      </c>
    </row>
    <row r="19" spans="1:13" x14ac:dyDescent="0.2">
      <c r="A19" s="163"/>
      <c r="B19" s="221" t="s">
        <v>22</v>
      </c>
      <c r="C19" s="208"/>
      <c r="D19" s="208"/>
      <c r="E19" s="205"/>
      <c r="F19" s="206"/>
      <c r="G19" s="206"/>
      <c r="H19" s="206"/>
      <c r="I19" s="206"/>
      <c r="J19" s="206"/>
      <c r="K19" s="206"/>
      <c r="L19" s="206"/>
      <c r="M19" s="206"/>
    </row>
    <row r="20" spans="1:13" x14ac:dyDescent="0.2">
      <c r="A20" s="163">
        <v>17</v>
      </c>
      <c r="B20" s="214" t="s">
        <v>264</v>
      </c>
      <c r="C20" s="208"/>
      <c r="D20" s="208"/>
      <c r="E20" s="205" t="s">
        <v>364</v>
      </c>
      <c r="F20" s="206">
        <v>1.0980000000000001</v>
      </c>
      <c r="G20" s="206">
        <v>3.0609999999999999</v>
      </c>
      <c r="H20" s="206">
        <v>1.83</v>
      </c>
      <c r="I20" s="206">
        <v>40.299999999999997</v>
      </c>
      <c r="J20" s="206">
        <v>1.2200000000000001E-2</v>
      </c>
      <c r="K20" s="206">
        <v>18.3</v>
      </c>
      <c r="L20" s="206">
        <v>29.28</v>
      </c>
      <c r="M20" s="206">
        <v>0.36599999999999999</v>
      </c>
    </row>
    <row r="21" spans="1:13" x14ac:dyDescent="0.2">
      <c r="A21" s="163"/>
      <c r="B21" s="215" t="s">
        <v>265</v>
      </c>
      <c r="C21" s="208">
        <v>8.6999999999999994E-2</v>
      </c>
      <c r="D21" s="208">
        <v>6.0999999999999999E-2</v>
      </c>
      <c r="E21" s="209"/>
      <c r="F21" s="206"/>
      <c r="G21" s="206"/>
      <c r="H21" s="206"/>
      <c r="I21" s="206"/>
      <c r="J21" s="206"/>
      <c r="K21" s="206"/>
      <c r="L21" s="206"/>
      <c r="M21" s="206"/>
    </row>
    <row r="22" spans="1:13" x14ac:dyDescent="0.2">
      <c r="A22" s="163"/>
      <c r="B22" s="215" t="s">
        <v>54</v>
      </c>
      <c r="C22" s="208">
        <v>3.0000000000000001E-3</v>
      </c>
      <c r="D22" s="208">
        <v>3.0000000000000001E-3</v>
      </c>
      <c r="E22" s="209"/>
      <c r="F22" s="206"/>
      <c r="G22" s="206"/>
      <c r="H22" s="206"/>
      <c r="I22" s="206"/>
      <c r="J22" s="206"/>
      <c r="K22" s="206"/>
      <c r="L22" s="206"/>
      <c r="M22" s="206"/>
    </row>
    <row r="23" spans="1:13" x14ac:dyDescent="0.2">
      <c r="A23" s="163">
        <v>148</v>
      </c>
      <c r="B23" s="163" t="s">
        <v>270</v>
      </c>
      <c r="C23" s="208"/>
      <c r="D23" s="208"/>
      <c r="E23" s="209" t="s">
        <v>15</v>
      </c>
      <c r="F23" s="206">
        <v>2.94</v>
      </c>
      <c r="G23" s="206">
        <v>3.52</v>
      </c>
      <c r="H23" s="206">
        <v>12.22</v>
      </c>
      <c r="I23" s="206">
        <v>62.6</v>
      </c>
      <c r="J23" s="206">
        <v>8.7999999999999995E-2</v>
      </c>
      <c r="K23" s="206">
        <v>12.56</v>
      </c>
      <c r="L23" s="206">
        <v>39.799999999999997</v>
      </c>
      <c r="M23" s="206">
        <v>1.1599999999999999</v>
      </c>
    </row>
    <row r="24" spans="1:13" x14ac:dyDescent="0.2">
      <c r="A24" s="163"/>
      <c r="B24" s="215" t="s">
        <v>52</v>
      </c>
      <c r="C24" s="208">
        <v>0.04</v>
      </c>
      <c r="D24" s="208">
        <v>0.03</v>
      </c>
      <c r="E24" s="205"/>
      <c r="F24" s="206"/>
      <c r="G24" s="206"/>
      <c r="H24" s="206"/>
      <c r="I24" s="206"/>
      <c r="J24" s="206"/>
      <c r="K24" s="206"/>
      <c r="L24" s="206"/>
      <c r="M24" s="206"/>
    </row>
    <row r="25" spans="1:13" x14ac:dyDescent="0.2">
      <c r="A25" s="163"/>
      <c r="B25" s="215" t="s">
        <v>57</v>
      </c>
      <c r="C25" s="208">
        <v>3.7999999999999999E-2</v>
      </c>
      <c r="D25" s="208">
        <v>0.03</v>
      </c>
      <c r="E25" s="209"/>
      <c r="F25" s="206"/>
      <c r="G25" s="206"/>
      <c r="H25" s="206"/>
      <c r="I25" s="206"/>
      <c r="J25" s="206"/>
      <c r="K25" s="206"/>
      <c r="L25" s="206"/>
      <c r="M25" s="206"/>
    </row>
    <row r="26" spans="1:13" x14ac:dyDescent="0.2">
      <c r="A26" s="163"/>
      <c r="B26" s="215" t="s">
        <v>23</v>
      </c>
      <c r="C26" s="208">
        <v>0.01</v>
      </c>
      <c r="D26" s="208">
        <v>8.0000000000000002E-3</v>
      </c>
      <c r="E26" s="209"/>
      <c r="F26" s="206"/>
      <c r="G26" s="206"/>
      <c r="H26" s="206"/>
      <c r="I26" s="206"/>
      <c r="J26" s="206"/>
      <c r="K26" s="206"/>
      <c r="L26" s="206"/>
      <c r="M26" s="206"/>
    </row>
    <row r="27" spans="1:13" x14ac:dyDescent="0.2">
      <c r="A27" s="163"/>
      <c r="B27" s="215" t="s">
        <v>33</v>
      </c>
      <c r="C27" s="208">
        <v>0.01</v>
      </c>
      <c r="D27" s="208">
        <v>8.0000000000000002E-3</v>
      </c>
      <c r="E27" s="209"/>
      <c r="F27" s="206"/>
      <c r="G27" s="206"/>
      <c r="H27" s="206"/>
      <c r="I27" s="206"/>
      <c r="J27" s="206"/>
      <c r="K27" s="206"/>
      <c r="L27" s="206"/>
      <c r="M27" s="206"/>
    </row>
    <row r="28" spans="1:13" x14ac:dyDescent="0.2">
      <c r="A28" s="163"/>
      <c r="B28" s="215" t="s">
        <v>271</v>
      </c>
      <c r="C28" s="208">
        <v>8.0000000000000002E-3</v>
      </c>
      <c r="D28" s="208">
        <v>8.0000000000000002E-3</v>
      </c>
      <c r="E28" s="205"/>
      <c r="F28" s="206"/>
      <c r="G28" s="206"/>
      <c r="H28" s="206"/>
      <c r="I28" s="206"/>
      <c r="J28" s="206"/>
      <c r="K28" s="206"/>
      <c r="L28" s="206"/>
      <c r="M28" s="206"/>
    </row>
    <row r="29" spans="1:13" x14ac:dyDescent="0.2">
      <c r="A29" s="163"/>
      <c r="B29" s="215" t="s">
        <v>62</v>
      </c>
      <c r="C29" s="208">
        <v>4.0000000000000001E-3</v>
      </c>
      <c r="D29" s="208">
        <v>4.0000000000000001E-3</v>
      </c>
      <c r="E29" s="209"/>
      <c r="F29" s="206"/>
      <c r="G29" s="206"/>
      <c r="H29" s="206"/>
      <c r="I29" s="206"/>
      <c r="J29" s="206"/>
      <c r="K29" s="206"/>
      <c r="L29" s="206"/>
      <c r="M29" s="206"/>
    </row>
    <row r="30" spans="1:13" x14ac:dyDescent="0.2">
      <c r="A30" s="163">
        <v>411</v>
      </c>
      <c r="B30" s="222" t="s">
        <v>179</v>
      </c>
      <c r="C30" s="207"/>
      <c r="D30" s="207"/>
      <c r="E30" s="209" t="s">
        <v>64</v>
      </c>
      <c r="F30" s="210">
        <v>13.71</v>
      </c>
      <c r="G30" s="280">
        <v>13.625999999999999</v>
      </c>
      <c r="H30" s="210">
        <v>32.479999999999997</v>
      </c>
      <c r="I30" s="210">
        <v>307.66000000000003</v>
      </c>
      <c r="J30" s="280">
        <v>2.5999999999999999E-2</v>
      </c>
      <c r="K30" s="240">
        <v>1.1100000000000001</v>
      </c>
      <c r="L30" s="210">
        <v>28.28</v>
      </c>
      <c r="M30" s="210">
        <v>1.1100000000000001</v>
      </c>
    </row>
    <row r="31" spans="1:13" x14ac:dyDescent="0.2">
      <c r="A31" s="163"/>
      <c r="B31" s="217" t="s">
        <v>180</v>
      </c>
      <c r="C31" s="207">
        <v>0.17799999999999999</v>
      </c>
      <c r="D31" s="207">
        <v>0.158</v>
      </c>
      <c r="E31" s="209"/>
      <c r="F31" s="210"/>
      <c r="G31" s="210"/>
      <c r="H31" s="210"/>
      <c r="I31" s="210"/>
      <c r="J31" s="210"/>
      <c r="K31" s="210"/>
      <c r="L31" s="210"/>
      <c r="M31" s="210"/>
    </row>
    <row r="32" spans="1:13" x14ac:dyDescent="0.2">
      <c r="A32" s="163"/>
      <c r="B32" s="217" t="s">
        <v>54</v>
      </c>
      <c r="C32" s="207">
        <v>8.9999999999999993E-3</v>
      </c>
      <c r="D32" s="207">
        <v>8.9999999999999993E-3</v>
      </c>
      <c r="E32" s="209"/>
      <c r="F32" s="210"/>
      <c r="G32" s="210"/>
      <c r="H32" s="210"/>
      <c r="I32" s="210"/>
      <c r="J32" s="210"/>
      <c r="K32" s="210"/>
      <c r="L32" s="210"/>
      <c r="M32" s="210"/>
    </row>
    <row r="33" spans="1:13" x14ac:dyDescent="0.2">
      <c r="A33" s="163"/>
      <c r="B33" s="217" t="s">
        <v>33</v>
      </c>
      <c r="C33" s="207">
        <v>1.9E-2</v>
      </c>
      <c r="D33" s="207">
        <v>1.4999999999999999E-2</v>
      </c>
      <c r="E33" s="209"/>
      <c r="F33" s="210"/>
      <c r="G33" s="210"/>
      <c r="H33" s="210"/>
      <c r="I33" s="210"/>
      <c r="J33" s="210"/>
      <c r="K33" s="210"/>
      <c r="L33" s="210"/>
      <c r="M33" s="210"/>
    </row>
    <row r="34" spans="1:13" x14ac:dyDescent="0.2">
      <c r="A34" s="163"/>
      <c r="B34" s="217" t="s">
        <v>23</v>
      </c>
      <c r="C34" s="207">
        <v>1.2E-2</v>
      </c>
      <c r="D34" s="207">
        <v>8.9999999999999993E-3</v>
      </c>
      <c r="E34" s="209"/>
      <c r="F34" s="210"/>
      <c r="G34" s="210"/>
      <c r="H34" s="210"/>
      <c r="I34" s="210"/>
      <c r="J34" s="210"/>
      <c r="K34" s="210"/>
      <c r="L34" s="210"/>
      <c r="M34" s="210"/>
    </row>
    <row r="35" spans="1:13" x14ac:dyDescent="0.2">
      <c r="A35" s="163"/>
      <c r="B35" s="217" t="s">
        <v>56</v>
      </c>
      <c r="C35" s="207">
        <v>3.4000000000000002E-2</v>
      </c>
      <c r="D35" s="207">
        <v>3.4000000000000002E-2</v>
      </c>
      <c r="E35" s="209"/>
      <c r="F35" s="210"/>
      <c r="G35" s="210"/>
      <c r="H35" s="210"/>
      <c r="I35" s="210"/>
      <c r="J35" s="210"/>
      <c r="K35" s="210"/>
      <c r="L35" s="210"/>
      <c r="M35" s="210"/>
    </row>
    <row r="36" spans="1:13" x14ac:dyDescent="0.2">
      <c r="A36" s="163">
        <v>527</v>
      </c>
      <c r="B36" s="214" t="s">
        <v>65</v>
      </c>
      <c r="C36" s="234"/>
      <c r="D36" s="234"/>
      <c r="E36" s="209" t="s">
        <v>64</v>
      </c>
      <c r="F36" s="206">
        <v>0.45</v>
      </c>
      <c r="G36" s="206">
        <v>0</v>
      </c>
      <c r="H36" s="206">
        <v>24.3</v>
      </c>
      <c r="I36" s="206">
        <v>99</v>
      </c>
      <c r="J36" s="206">
        <v>8.9999999999999993E-3</v>
      </c>
      <c r="K36" s="206">
        <v>0.45</v>
      </c>
      <c r="L36" s="206">
        <v>25</v>
      </c>
      <c r="M36" s="206">
        <v>1.35</v>
      </c>
    </row>
    <row r="37" spans="1:13" x14ac:dyDescent="0.2">
      <c r="A37" s="163"/>
      <c r="B37" s="217" t="s">
        <v>89</v>
      </c>
      <c r="C37" s="207">
        <v>2.1999999999999999E-2</v>
      </c>
      <c r="D37" s="207">
        <v>2.1999999999999999E-2</v>
      </c>
      <c r="E37" s="209"/>
      <c r="F37" s="206"/>
      <c r="G37" s="206"/>
      <c r="H37" s="206"/>
      <c r="I37" s="206"/>
      <c r="J37" s="206"/>
      <c r="K37" s="206"/>
      <c r="L37" s="206"/>
      <c r="M37" s="206"/>
    </row>
    <row r="38" spans="1:13" x14ac:dyDescent="0.2">
      <c r="A38" s="163"/>
      <c r="B38" s="215" t="s">
        <v>28</v>
      </c>
      <c r="C38" s="208">
        <v>0.01</v>
      </c>
      <c r="D38" s="208">
        <v>0.01</v>
      </c>
      <c r="E38" s="209"/>
      <c r="F38" s="210"/>
      <c r="G38" s="210"/>
      <c r="H38" s="210"/>
      <c r="I38" s="210"/>
      <c r="J38" s="210"/>
      <c r="K38" s="210"/>
      <c r="L38" s="210"/>
      <c r="M38" s="210"/>
    </row>
    <row r="39" spans="1:13" x14ac:dyDescent="0.2">
      <c r="A39" s="163">
        <v>114</v>
      </c>
      <c r="B39" s="214" t="s">
        <v>20</v>
      </c>
      <c r="C39" s="208">
        <v>0.02</v>
      </c>
      <c r="D39" s="208">
        <v>0.02</v>
      </c>
      <c r="E39" s="209" t="s">
        <v>49</v>
      </c>
      <c r="F39" s="206">
        <v>1.52</v>
      </c>
      <c r="G39" s="206">
        <v>0.16</v>
      </c>
      <c r="H39" s="206">
        <v>9.84</v>
      </c>
      <c r="I39" s="206">
        <v>47</v>
      </c>
      <c r="J39" s="206">
        <v>2.1999999999999999E-2</v>
      </c>
      <c r="K39" s="206">
        <v>0</v>
      </c>
      <c r="L39" s="206">
        <v>4</v>
      </c>
      <c r="M39" s="206">
        <v>0.22</v>
      </c>
    </row>
    <row r="40" spans="1:13" x14ac:dyDescent="0.2">
      <c r="A40" s="163">
        <v>115</v>
      </c>
      <c r="B40" s="214" t="s">
        <v>19</v>
      </c>
      <c r="C40" s="208">
        <v>3.5000000000000003E-2</v>
      </c>
      <c r="D40" s="208">
        <v>3.5000000000000003E-2</v>
      </c>
      <c r="E40" s="209" t="s">
        <v>84</v>
      </c>
      <c r="F40" s="206">
        <v>2.31</v>
      </c>
      <c r="G40" s="206">
        <v>0.42</v>
      </c>
      <c r="H40" s="206">
        <v>11.69</v>
      </c>
      <c r="I40" s="206">
        <v>60.9</v>
      </c>
      <c r="J40" s="206">
        <v>6.3E-2</v>
      </c>
      <c r="K40" s="206">
        <v>0</v>
      </c>
      <c r="L40" s="206">
        <v>12.25</v>
      </c>
      <c r="M40" s="206">
        <v>1.365</v>
      </c>
    </row>
    <row r="41" spans="1:13" x14ac:dyDescent="0.2">
      <c r="A41" s="163"/>
      <c r="B41" s="216" t="s">
        <v>163</v>
      </c>
      <c r="C41" s="208"/>
      <c r="D41" s="208"/>
      <c r="E41" s="205"/>
      <c r="F41" s="206"/>
      <c r="G41" s="206"/>
      <c r="H41" s="206"/>
      <c r="I41" s="206"/>
      <c r="J41" s="206"/>
      <c r="K41" s="206"/>
      <c r="L41" s="206"/>
      <c r="M41" s="206"/>
    </row>
    <row r="42" spans="1:13" x14ac:dyDescent="0.2">
      <c r="A42" s="163">
        <v>319</v>
      </c>
      <c r="B42" s="220" t="s">
        <v>272</v>
      </c>
      <c r="C42" s="337"/>
      <c r="D42" s="337"/>
      <c r="E42" s="209" t="s">
        <v>360</v>
      </c>
      <c r="F42" s="235">
        <v>12.44</v>
      </c>
      <c r="G42" s="235">
        <v>13.03</v>
      </c>
      <c r="H42" s="235">
        <v>12.39</v>
      </c>
      <c r="I42" s="235">
        <v>220.39</v>
      </c>
      <c r="J42" s="235">
        <v>3.5999999999999997E-2</v>
      </c>
      <c r="K42" s="235">
        <v>0.31</v>
      </c>
      <c r="L42" s="235">
        <v>153.96</v>
      </c>
      <c r="M42" s="235">
        <v>0.52</v>
      </c>
    </row>
    <row r="43" spans="1:13" x14ac:dyDescent="0.2">
      <c r="A43" s="163"/>
      <c r="B43" s="215" t="s">
        <v>41</v>
      </c>
      <c r="C43" s="337">
        <v>7.2999999999999995E-2</v>
      </c>
      <c r="D43" s="337">
        <v>7.1999999999999995E-2</v>
      </c>
      <c r="E43" s="206"/>
      <c r="F43" s="206"/>
      <c r="G43" s="206"/>
      <c r="H43" s="206"/>
      <c r="I43" s="206"/>
      <c r="J43" s="206"/>
      <c r="K43" s="206"/>
      <c r="L43" s="206"/>
      <c r="M43" s="206"/>
    </row>
    <row r="44" spans="1:13" x14ac:dyDescent="0.2">
      <c r="A44" s="163"/>
      <c r="B44" s="215" t="s">
        <v>53</v>
      </c>
      <c r="C44" s="213">
        <v>8.5000000000000006E-3</v>
      </c>
      <c r="D44" s="213">
        <v>8.5000000000000006E-3</v>
      </c>
      <c r="E44" s="201"/>
      <c r="F44" s="206"/>
      <c r="G44" s="206"/>
      <c r="H44" s="206"/>
      <c r="I44" s="206"/>
      <c r="J44" s="206"/>
      <c r="K44" s="206"/>
      <c r="L44" s="206"/>
      <c r="M44" s="206"/>
    </row>
    <row r="45" spans="1:13" x14ac:dyDescent="0.2">
      <c r="A45" s="163"/>
      <c r="B45" s="215" t="s">
        <v>55</v>
      </c>
      <c r="C45" s="213" t="s">
        <v>374</v>
      </c>
      <c r="D45" s="337">
        <v>2E-3</v>
      </c>
      <c r="E45" s="201"/>
      <c r="F45" s="206"/>
      <c r="G45" s="206"/>
      <c r="H45" s="206"/>
      <c r="I45" s="206"/>
      <c r="J45" s="206"/>
      <c r="K45" s="206"/>
      <c r="L45" s="206"/>
      <c r="M45" s="206"/>
    </row>
    <row r="46" spans="1:13" x14ac:dyDescent="0.2">
      <c r="A46" s="163"/>
      <c r="B46" s="215" t="s">
        <v>28</v>
      </c>
      <c r="C46" s="337">
        <v>5.0000000000000001E-3</v>
      </c>
      <c r="D46" s="337">
        <v>5.0000000000000001E-3</v>
      </c>
      <c r="E46" s="201"/>
      <c r="F46" s="206"/>
      <c r="G46" s="206"/>
      <c r="H46" s="206"/>
      <c r="I46" s="206"/>
      <c r="J46" s="206"/>
      <c r="K46" s="206"/>
      <c r="L46" s="206"/>
      <c r="M46" s="206"/>
    </row>
    <row r="47" spans="1:13" x14ac:dyDescent="0.2">
      <c r="A47" s="163"/>
      <c r="B47" s="215" t="s">
        <v>35</v>
      </c>
      <c r="C47" s="337">
        <v>3.0000000000000001E-3</v>
      </c>
      <c r="D47" s="337">
        <v>3.0000000000000001E-3</v>
      </c>
      <c r="E47" s="201"/>
      <c r="F47" s="206"/>
      <c r="G47" s="206"/>
      <c r="H47" s="206"/>
      <c r="I47" s="206"/>
      <c r="J47" s="206"/>
      <c r="K47" s="206"/>
      <c r="L47" s="206"/>
      <c r="M47" s="206"/>
    </row>
    <row r="48" spans="1:13" x14ac:dyDescent="0.2">
      <c r="A48" s="163"/>
      <c r="B48" s="215" t="s">
        <v>62</v>
      </c>
      <c r="C48" s="337">
        <v>3.0000000000000001E-3</v>
      </c>
      <c r="D48" s="337">
        <v>3.0000000000000001E-3</v>
      </c>
      <c r="E48" s="209"/>
      <c r="F48" s="206"/>
      <c r="G48" s="206"/>
      <c r="H48" s="206"/>
      <c r="I48" s="206"/>
      <c r="J48" s="206"/>
      <c r="K48" s="206"/>
      <c r="L48" s="206"/>
      <c r="M48" s="206"/>
    </row>
    <row r="49" spans="1:13" x14ac:dyDescent="0.2">
      <c r="A49" s="163">
        <v>449</v>
      </c>
      <c r="B49" s="214" t="s">
        <v>312</v>
      </c>
      <c r="C49" s="337"/>
      <c r="D49" s="337"/>
      <c r="E49" s="209" t="s">
        <v>49</v>
      </c>
      <c r="F49" s="206">
        <v>0.52</v>
      </c>
      <c r="G49" s="235">
        <v>1.27</v>
      </c>
      <c r="H49" s="235">
        <v>3.14</v>
      </c>
      <c r="I49" s="235">
        <v>26.1</v>
      </c>
      <c r="J49" s="283">
        <v>6.6E-3</v>
      </c>
      <c r="K49" s="235">
        <v>0.14599999999999999</v>
      </c>
      <c r="L49" s="235">
        <v>18.02</v>
      </c>
      <c r="M49" s="235">
        <v>0.03</v>
      </c>
    </row>
    <row r="50" spans="1:13" x14ac:dyDescent="0.2">
      <c r="A50" s="163"/>
      <c r="B50" s="215" t="s">
        <v>77</v>
      </c>
      <c r="C50" s="337">
        <v>1.4999999999999999E-2</v>
      </c>
      <c r="D50" s="337">
        <v>1.4999999999999999E-2</v>
      </c>
      <c r="E50" s="209"/>
      <c r="F50" s="206"/>
      <c r="G50" s="235"/>
      <c r="H50" s="235"/>
      <c r="I50" s="235"/>
      <c r="J50" s="235"/>
      <c r="K50" s="235"/>
      <c r="L50" s="235"/>
      <c r="M50" s="235"/>
    </row>
    <row r="51" spans="1:13" x14ac:dyDescent="0.2">
      <c r="A51" s="163"/>
      <c r="B51" s="215" t="s">
        <v>53</v>
      </c>
      <c r="C51" s="337">
        <v>8.0000000000000004E-4</v>
      </c>
      <c r="D51" s="337">
        <v>8.0000000000000004E-4</v>
      </c>
      <c r="E51" s="209"/>
      <c r="F51" s="206"/>
      <c r="G51" s="235"/>
      <c r="H51" s="235"/>
      <c r="I51" s="235"/>
      <c r="J51" s="235"/>
      <c r="K51" s="235"/>
      <c r="L51" s="235"/>
      <c r="M51" s="235"/>
    </row>
    <row r="52" spans="1:13" x14ac:dyDescent="0.2">
      <c r="A52" s="163"/>
      <c r="B52" s="215" t="s">
        <v>62</v>
      </c>
      <c r="C52" s="213">
        <v>8.0000000000000004E-4</v>
      </c>
      <c r="D52" s="213">
        <v>8.0000000000000004E-4</v>
      </c>
      <c r="E52" s="205"/>
      <c r="F52" s="206"/>
      <c r="G52" s="206"/>
      <c r="H52" s="206"/>
      <c r="I52" s="206"/>
      <c r="J52" s="206"/>
      <c r="K52" s="206"/>
      <c r="L52" s="206"/>
      <c r="M52" s="206"/>
    </row>
    <row r="53" spans="1:13" x14ac:dyDescent="0.2">
      <c r="A53" s="163"/>
      <c r="B53" s="215" t="s">
        <v>28</v>
      </c>
      <c r="C53" s="337">
        <v>2E-3</v>
      </c>
      <c r="D53" s="337">
        <v>2E-3</v>
      </c>
      <c r="E53" s="209"/>
      <c r="F53" s="206"/>
      <c r="G53" s="206"/>
      <c r="H53" s="206"/>
      <c r="I53" s="206"/>
      <c r="J53" s="206"/>
      <c r="K53" s="206"/>
      <c r="L53" s="206"/>
      <c r="M53" s="206"/>
    </row>
    <row r="54" spans="1:13" x14ac:dyDescent="0.2">
      <c r="A54" s="163">
        <v>535</v>
      </c>
      <c r="B54" s="230" t="s">
        <v>288</v>
      </c>
      <c r="C54" s="337"/>
      <c r="D54" s="272"/>
      <c r="E54" s="246" t="s">
        <v>64</v>
      </c>
      <c r="F54" s="206">
        <v>9</v>
      </c>
      <c r="G54" s="206">
        <v>5.76</v>
      </c>
      <c r="H54" s="206">
        <v>15.3</v>
      </c>
      <c r="I54" s="206">
        <v>156.6</v>
      </c>
      <c r="J54" s="206">
        <v>5.3999999999999999E-2</v>
      </c>
      <c r="K54" s="206">
        <v>1.08</v>
      </c>
      <c r="L54" s="206">
        <v>214.2</v>
      </c>
      <c r="M54" s="206">
        <v>0.18</v>
      </c>
    </row>
    <row r="55" spans="1:13" x14ac:dyDescent="0.2">
      <c r="A55" s="163"/>
      <c r="B55" s="215" t="s">
        <v>25</v>
      </c>
      <c r="C55" s="337">
        <v>0.185</v>
      </c>
      <c r="D55" s="272">
        <v>0.18</v>
      </c>
      <c r="E55" s="247"/>
      <c r="F55" s="206"/>
      <c r="G55" s="206"/>
      <c r="H55" s="206"/>
      <c r="I55" s="206"/>
      <c r="J55" s="206"/>
      <c r="K55" s="206"/>
      <c r="L55" s="206"/>
      <c r="M55" s="206"/>
    </row>
    <row r="56" spans="1:13" x14ac:dyDescent="0.2">
      <c r="A56" s="163"/>
      <c r="B56" s="220"/>
      <c r="C56" s="208"/>
      <c r="D56" s="208"/>
      <c r="E56" s="206"/>
      <c r="F56" s="281">
        <f t="shared" ref="F56:M56" si="0">SUM(F5:F53)</f>
        <v>45.568000000000005</v>
      </c>
      <c r="G56" s="281">
        <f t="shared" si="0"/>
        <v>43.312000000000005</v>
      </c>
      <c r="H56" s="281">
        <f t="shared" si="0"/>
        <v>205.55500000000001</v>
      </c>
      <c r="I56" s="291">
        <f t="shared" si="0"/>
        <v>1374.85</v>
      </c>
      <c r="J56" s="284">
        <f t="shared" si="0"/>
        <v>1.8297999999999999</v>
      </c>
      <c r="K56" s="291">
        <f t="shared" si="0"/>
        <v>41.966000000000008</v>
      </c>
      <c r="L56" s="291">
        <f t="shared" si="0"/>
        <v>611.47</v>
      </c>
      <c r="M56" s="281">
        <f t="shared" si="0"/>
        <v>9.8359999999999985</v>
      </c>
    </row>
  </sheetData>
  <mergeCells count="11">
    <mergeCell ref="L1:M1"/>
    <mergeCell ref="A1:A2"/>
    <mergeCell ref="B1:B2"/>
    <mergeCell ref="C1:C2"/>
    <mergeCell ref="E1:E2"/>
    <mergeCell ref="F1:F2"/>
    <mergeCell ref="G1:G2"/>
    <mergeCell ref="D1:D2"/>
    <mergeCell ref="H1:H2"/>
    <mergeCell ref="I1:I2"/>
    <mergeCell ref="J1:K1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5 E16:E17 E39:E41 E1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34" workbookViewId="0">
      <selection activeCell="B49" sqref="B49"/>
    </sheetView>
  </sheetViews>
  <sheetFormatPr defaultRowHeight="12.75" x14ac:dyDescent="0.2"/>
  <cols>
    <col min="1" max="1" width="4.85546875" customWidth="1"/>
    <col min="2" max="2" width="34.42578125" customWidth="1"/>
    <col min="6" max="8" width="9.28515625" bestFit="1" customWidth="1"/>
    <col min="9" max="9" width="9.5703125" bestFit="1" customWidth="1"/>
    <col min="10" max="13" width="9.28515625" bestFit="1" customWidth="1"/>
  </cols>
  <sheetData>
    <row r="1" spans="1:18" x14ac:dyDescent="0.2">
      <c r="A1" s="376" t="s">
        <v>0</v>
      </c>
      <c r="B1" s="377" t="s">
        <v>1</v>
      </c>
      <c r="C1" s="374" t="s">
        <v>2</v>
      </c>
      <c r="D1" s="427" t="s">
        <v>337</v>
      </c>
      <c r="E1" s="375" t="s">
        <v>3</v>
      </c>
      <c r="F1" s="370" t="s">
        <v>4</v>
      </c>
      <c r="G1" s="370" t="s">
        <v>5</v>
      </c>
      <c r="H1" s="370" t="s">
        <v>6</v>
      </c>
      <c r="I1" s="370" t="s">
        <v>7</v>
      </c>
      <c r="J1" s="370" t="s">
        <v>8</v>
      </c>
      <c r="K1" s="370"/>
      <c r="L1" s="370" t="s">
        <v>9</v>
      </c>
      <c r="M1" s="371"/>
    </row>
    <row r="2" spans="1:18" x14ac:dyDescent="0.2">
      <c r="A2" s="425"/>
      <c r="B2" s="426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56" t="s">
        <v>69</v>
      </c>
    </row>
    <row r="3" spans="1:18" ht="15.75" x14ac:dyDescent="0.25">
      <c r="A3" s="223"/>
      <c r="B3" s="224" t="s">
        <v>107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8" x14ac:dyDescent="0.2">
      <c r="A4" s="163"/>
      <c r="B4" s="251" t="s">
        <v>108</v>
      </c>
      <c r="C4" s="337"/>
      <c r="D4" s="337"/>
      <c r="E4" s="201"/>
      <c r="F4" s="210"/>
      <c r="G4" s="210"/>
      <c r="H4" s="210"/>
      <c r="I4" s="210"/>
      <c r="J4" s="210"/>
      <c r="K4" s="210"/>
      <c r="L4" s="210"/>
      <c r="M4" s="210"/>
    </row>
    <row r="5" spans="1:18" x14ac:dyDescent="0.2">
      <c r="A5" s="163"/>
      <c r="B5" s="214" t="s">
        <v>330</v>
      </c>
      <c r="C5" s="337"/>
      <c r="D5" s="337"/>
      <c r="E5" s="209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8" x14ac:dyDescent="0.2">
      <c r="A6" s="163"/>
      <c r="B6" s="215" t="s">
        <v>268</v>
      </c>
      <c r="C6" s="337">
        <v>5.0000000000000001E-3</v>
      </c>
      <c r="D6" s="337">
        <v>5.0000000000000001E-3</v>
      </c>
      <c r="E6" s="209"/>
      <c r="F6" s="201"/>
      <c r="G6" s="201"/>
      <c r="H6" s="201"/>
      <c r="I6" s="201"/>
      <c r="J6" s="201"/>
      <c r="K6" s="201"/>
      <c r="L6" s="201"/>
      <c r="M6" s="201"/>
    </row>
    <row r="7" spans="1:18" x14ac:dyDescent="0.2">
      <c r="A7" s="228">
        <v>97</v>
      </c>
      <c r="B7" s="228" t="s">
        <v>393</v>
      </c>
      <c r="C7" s="207"/>
      <c r="D7" s="285"/>
      <c r="E7" s="205" t="s">
        <v>340</v>
      </c>
      <c r="F7" s="251">
        <v>4.7</v>
      </c>
      <c r="G7" s="251">
        <v>7.61</v>
      </c>
      <c r="H7" s="251">
        <v>6.69</v>
      </c>
      <c r="I7" s="251">
        <v>115.62</v>
      </c>
      <c r="J7" s="251">
        <v>1.9E-2</v>
      </c>
      <c r="K7" s="251">
        <v>9.4E-2</v>
      </c>
      <c r="L7" s="251">
        <v>128.78</v>
      </c>
      <c r="M7" s="210">
        <v>0.28000000000000003</v>
      </c>
    </row>
    <row r="8" spans="1:18" x14ac:dyDescent="0.2">
      <c r="A8" s="163"/>
      <c r="B8" s="215" t="s">
        <v>85</v>
      </c>
      <c r="C8" s="337">
        <v>1.2999999999999999E-2</v>
      </c>
      <c r="D8" s="337">
        <v>1.2999999999999999E-2</v>
      </c>
      <c r="E8" s="206"/>
      <c r="F8" s="206"/>
      <c r="G8" s="206"/>
      <c r="H8" s="206"/>
      <c r="I8" s="206"/>
      <c r="J8" s="206"/>
      <c r="K8" s="206"/>
      <c r="L8" s="206"/>
      <c r="M8" s="206"/>
    </row>
    <row r="9" spans="1:18" x14ac:dyDescent="0.2">
      <c r="A9" s="163"/>
      <c r="B9" s="215" t="s">
        <v>62</v>
      </c>
      <c r="C9" s="337">
        <v>5.0000000000000001E-3</v>
      </c>
      <c r="D9" s="337">
        <v>5.0000000000000001E-3</v>
      </c>
      <c r="E9" s="206"/>
      <c r="F9" s="206"/>
      <c r="G9" s="206"/>
      <c r="H9" s="206"/>
      <c r="I9" s="206"/>
      <c r="J9" s="206"/>
      <c r="K9" s="206"/>
      <c r="L9" s="206"/>
      <c r="M9" s="206"/>
    </row>
    <row r="10" spans="1:18" x14ac:dyDescent="0.2">
      <c r="A10" s="163"/>
      <c r="B10" s="217" t="s">
        <v>44</v>
      </c>
      <c r="C10" s="337">
        <v>1.4999999999999999E-2</v>
      </c>
      <c r="D10" s="337">
        <v>1.4999999999999999E-2</v>
      </c>
      <c r="E10" s="206"/>
      <c r="F10" s="206"/>
      <c r="G10" s="206"/>
      <c r="H10" s="206"/>
      <c r="I10" s="206"/>
      <c r="J10" s="206"/>
      <c r="K10" s="206"/>
      <c r="L10" s="206"/>
      <c r="M10" s="206"/>
    </row>
    <row r="11" spans="1:18" x14ac:dyDescent="0.2">
      <c r="A11" s="163">
        <v>262</v>
      </c>
      <c r="B11" s="129" t="s">
        <v>151</v>
      </c>
      <c r="C11" s="337"/>
      <c r="D11" s="337"/>
      <c r="E11" s="205" t="s">
        <v>15</v>
      </c>
      <c r="F11" s="210">
        <v>8.66</v>
      </c>
      <c r="G11" s="210">
        <v>11.9</v>
      </c>
      <c r="H11" s="210">
        <v>38.04</v>
      </c>
      <c r="I11" s="210">
        <v>293.8</v>
      </c>
      <c r="J11" s="280">
        <v>0.14199999999999999</v>
      </c>
      <c r="K11" s="210">
        <v>1.38</v>
      </c>
      <c r="L11" s="210">
        <v>143.6</v>
      </c>
      <c r="M11" s="210">
        <v>2.38</v>
      </c>
    </row>
    <row r="12" spans="1:18" x14ac:dyDescent="0.2">
      <c r="A12" s="163"/>
      <c r="B12" s="215" t="s">
        <v>152</v>
      </c>
      <c r="C12" s="337">
        <v>0.05</v>
      </c>
      <c r="D12" s="337">
        <v>0.05</v>
      </c>
      <c r="E12" s="209"/>
      <c r="F12" s="210"/>
      <c r="G12" s="210"/>
      <c r="H12" s="210"/>
      <c r="I12" s="210"/>
      <c r="J12" s="210"/>
      <c r="K12" s="210"/>
      <c r="L12" s="210"/>
      <c r="M12" s="210"/>
      <c r="N12" s="111"/>
      <c r="O12" s="132"/>
      <c r="P12" s="133"/>
      <c r="Q12" s="132"/>
      <c r="R12" s="132"/>
    </row>
    <row r="13" spans="1:18" x14ac:dyDescent="0.2">
      <c r="A13" s="163"/>
      <c r="B13" s="215" t="s">
        <v>77</v>
      </c>
      <c r="C13" s="337">
        <v>0.106</v>
      </c>
      <c r="D13" s="337">
        <v>0.106</v>
      </c>
      <c r="E13" s="209"/>
      <c r="F13" s="210"/>
      <c r="G13" s="210"/>
      <c r="H13" s="210"/>
      <c r="I13" s="210"/>
      <c r="J13" s="210"/>
      <c r="K13" s="210"/>
      <c r="L13" s="210"/>
      <c r="M13" s="210"/>
      <c r="N13" s="111"/>
      <c r="O13" s="132"/>
      <c r="P13" s="133"/>
      <c r="Q13" s="132"/>
      <c r="R13" s="132"/>
    </row>
    <row r="14" spans="1:18" x14ac:dyDescent="0.2">
      <c r="A14" s="163"/>
      <c r="B14" s="215" t="s">
        <v>62</v>
      </c>
      <c r="C14" s="337">
        <v>0.01</v>
      </c>
      <c r="D14" s="337">
        <v>0.01</v>
      </c>
      <c r="E14" s="209"/>
      <c r="F14" s="210"/>
      <c r="G14" s="210"/>
      <c r="H14" s="210"/>
      <c r="I14" s="210"/>
      <c r="J14" s="210"/>
      <c r="K14" s="210"/>
      <c r="L14" s="210"/>
      <c r="M14" s="210"/>
      <c r="N14" s="111"/>
      <c r="O14" s="132"/>
      <c r="P14" s="133"/>
      <c r="Q14" s="132"/>
      <c r="R14" s="132"/>
    </row>
    <row r="15" spans="1:18" x14ac:dyDescent="0.2">
      <c r="A15" s="163">
        <v>504</v>
      </c>
      <c r="B15" s="214" t="s">
        <v>290</v>
      </c>
      <c r="C15" s="337"/>
      <c r="D15" s="337"/>
      <c r="E15" s="209" t="s">
        <v>64</v>
      </c>
      <c r="F15" s="210">
        <v>0.09</v>
      </c>
      <c r="G15" s="210">
        <v>0</v>
      </c>
      <c r="H15" s="210">
        <v>13.68</v>
      </c>
      <c r="I15" s="210">
        <v>54.9</v>
      </c>
      <c r="J15" s="210">
        <v>0</v>
      </c>
      <c r="K15" s="210">
        <v>1.26</v>
      </c>
      <c r="L15" s="210">
        <v>4.5</v>
      </c>
      <c r="M15" s="210">
        <v>0.36</v>
      </c>
    </row>
    <row r="16" spans="1:18" x14ac:dyDescent="0.2">
      <c r="A16" s="163"/>
      <c r="B16" s="215" t="s">
        <v>61</v>
      </c>
      <c r="C16" s="213">
        <v>4.0000000000000002E-4</v>
      </c>
      <c r="D16" s="213">
        <v>4.0000000000000002E-4</v>
      </c>
      <c r="E16" s="209"/>
      <c r="F16" s="210"/>
      <c r="G16" s="210"/>
      <c r="H16" s="210"/>
      <c r="I16" s="210"/>
      <c r="J16" s="210"/>
      <c r="K16" s="210"/>
      <c r="L16" s="210"/>
      <c r="M16" s="210"/>
    </row>
    <row r="17" spans="1:13" x14ac:dyDescent="0.2">
      <c r="A17" s="163"/>
      <c r="B17" s="215" t="s">
        <v>28</v>
      </c>
      <c r="C17" s="337">
        <v>0.01</v>
      </c>
      <c r="D17" s="337">
        <v>0.01</v>
      </c>
      <c r="E17" s="209"/>
      <c r="F17" s="210"/>
      <c r="G17" s="210"/>
      <c r="H17" s="210"/>
      <c r="I17" s="210"/>
      <c r="J17" s="210"/>
      <c r="K17" s="210"/>
      <c r="L17" s="210"/>
      <c r="M17" s="210"/>
    </row>
    <row r="18" spans="1:13" x14ac:dyDescent="0.2">
      <c r="A18" s="163"/>
      <c r="B18" s="215" t="s">
        <v>71</v>
      </c>
      <c r="C18" s="337">
        <v>7.0000000000000001E-3</v>
      </c>
      <c r="D18" s="337">
        <v>7.0000000000000001E-3</v>
      </c>
      <c r="E18" s="205"/>
      <c r="F18" s="210"/>
      <c r="G18" s="210"/>
      <c r="H18" s="210"/>
      <c r="I18" s="210"/>
      <c r="J18" s="210"/>
      <c r="K18" s="210"/>
      <c r="L18" s="210"/>
      <c r="M18" s="210"/>
    </row>
    <row r="19" spans="1:13" x14ac:dyDescent="0.2">
      <c r="A19" s="163">
        <v>114</v>
      </c>
      <c r="B19" s="214" t="s">
        <v>20</v>
      </c>
      <c r="C19" s="337">
        <v>0.02</v>
      </c>
      <c r="D19" s="337">
        <v>0.02</v>
      </c>
      <c r="E19" s="209" t="s">
        <v>49</v>
      </c>
      <c r="F19" s="210">
        <v>1.52</v>
      </c>
      <c r="G19" s="210">
        <v>0.16</v>
      </c>
      <c r="H19" s="210">
        <v>9.84</v>
      </c>
      <c r="I19" s="210">
        <v>47</v>
      </c>
      <c r="J19" s="280">
        <v>2.1999999999999999E-2</v>
      </c>
      <c r="K19" s="210">
        <v>0</v>
      </c>
      <c r="L19" s="210">
        <v>4</v>
      </c>
      <c r="M19" s="210">
        <v>0.22</v>
      </c>
    </row>
    <row r="20" spans="1:13" x14ac:dyDescent="0.2">
      <c r="A20" s="163">
        <v>118</v>
      </c>
      <c r="B20" s="239" t="s">
        <v>403</v>
      </c>
      <c r="C20" s="207">
        <v>0.19500000000000001</v>
      </c>
      <c r="D20" s="207">
        <v>0.15</v>
      </c>
      <c r="E20" s="205" t="s">
        <v>16</v>
      </c>
      <c r="F20" s="206">
        <v>2.25</v>
      </c>
      <c r="G20" s="206">
        <v>0.75</v>
      </c>
      <c r="H20" s="206">
        <v>31.5</v>
      </c>
      <c r="I20" s="206">
        <v>144</v>
      </c>
      <c r="J20" s="206">
        <v>0.06</v>
      </c>
      <c r="K20" s="206">
        <v>15</v>
      </c>
      <c r="L20" s="206">
        <v>12</v>
      </c>
      <c r="M20" s="206">
        <v>0.9</v>
      </c>
    </row>
    <row r="21" spans="1:13" x14ac:dyDescent="0.2">
      <c r="A21" s="163"/>
      <c r="B21" s="346" t="s">
        <v>73</v>
      </c>
      <c r="C21" s="337"/>
      <c r="D21" s="337"/>
      <c r="E21" s="209"/>
      <c r="F21" s="210"/>
      <c r="G21" s="210"/>
      <c r="H21" s="210"/>
      <c r="I21" s="210"/>
      <c r="J21" s="210"/>
      <c r="K21" s="210"/>
      <c r="L21" s="210"/>
      <c r="M21" s="210"/>
    </row>
    <row r="22" spans="1:13" x14ac:dyDescent="0.2">
      <c r="A22" s="163">
        <v>113</v>
      </c>
      <c r="B22" s="230" t="s">
        <v>263</v>
      </c>
      <c r="C22" s="227"/>
      <c r="D22" s="227"/>
      <c r="E22" s="205" t="s">
        <v>338</v>
      </c>
      <c r="F22" s="206">
        <v>0.89100000000000001</v>
      </c>
      <c r="G22" s="206">
        <v>8.1000000000000003E-2</v>
      </c>
      <c r="H22" s="206">
        <v>2.84</v>
      </c>
      <c r="I22" s="206">
        <v>16.2</v>
      </c>
      <c r="J22" s="206">
        <v>8.0000000000000002E-3</v>
      </c>
      <c r="K22" s="206">
        <v>12.15</v>
      </c>
      <c r="L22" s="206">
        <v>8.1</v>
      </c>
      <c r="M22" s="206">
        <v>0.89100000000000001</v>
      </c>
    </row>
    <row r="23" spans="1:13" x14ac:dyDescent="0.2">
      <c r="A23" s="163"/>
      <c r="B23" s="231" t="s">
        <v>404</v>
      </c>
      <c r="C23" s="232">
        <v>8.6999999999999994E-2</v>
      </c>
      <c r="D23" s="232">
        <v>8.1000000000000003E-2</v>
      </c>
      <c r="E23" s="201"/>
      <c r="F23" s="206"/>
      <c r="G23" s="206"/>
      <c r="H23" s="206"/>
      <c r="I23" s="206"/>
      <c r="J23" s="206"/>
      <c r="K23" s="206"/>
      <c r="L23" s="206"/>
      <c r="M23" s="206"/>
    </row>
    <row r="24" spans="1:13" x14ac:dyDescent="0.2">
      <c r="A24" s="163">
        <v>151</v>
      </c>
      <c r="B24" s="258" t="s">
        <v>291</v>
      </c>
      <c r="C24" s="207"/>
      <c r="D24" s="207"/>
      <c r="E24" s="205" t="s">
        <v>375</v>
      </c>
      <c r="F24" s="210">
        <v>0.96</v>
      </c>
      <c r="G24" s="210">
        <v>2.08</v>
      </c>
      <c r="H24" s="210">
        <v>7.02</v>
      </c>
      <c r="I24" s="210">
        <v>50.6</v>
      </c>
      <c r="J24" s="210">
        <v>0.05</v>
      </c>
      <c r="K24" s="210">
        <v>4.5999999999999996</v>
      </c>
      <c r="L24" s="210">
        <v>8.6</v>
      </c>
      <c r="M24" s="210">
        <v>0.48</v>
      </c>
    </row>
    <row r="25" spans="1:13" x14ac:dyDescent="0.2">
      <c r="A25" s="163"/>
      <c r="B25" s="237" t="s">
        <v>301</v>
      </c>
      <c r="C25" s="232">
        <v>3.9E-2</v>
      </c>
      <c r="D25" s="259">
        <v>2.7E-2</v>
      </c>
      <c r="E25" s="205"/>
      <c r="F25" s="210"/>
      <c r="G25" s="210"/>
      <c r="H25" s="210"/>
      <c r="I25" s="210"/>
      <c r="J25" s="210"/>
      <c r="K25" s="210"/>
      <c r="L25" s="210"/>
      <c r="M25" s="210"/>
    </row>
    <row r="26" spans="1:13" x14ac:dyDescent="0.2">
      <c r="A26" s="163"/>
      <c r="B26" s="231" t="s">
        <v>52</v>
      </c>
      <c r="C26" s="232">
        <v>5.2999999999999999E-2</v>
      </c>
      <c r="D26" s="232">
        <v>0.04</v>
      </c>
      <c r="E26" s="201"/>
      <c r="F26" s="210"/>
      <c r="G26" s="210"/>
      <c r="H26" s="210"/>
      <c r="I26" s="210"/>
      <c r="J26" s="210"/>
      <c r="K26" s="212"/>
      <c r="L26" s="210"/>
      <c r="M26" s="210"/>
    </row>
    <row r="27" spans="1:13" x14ac:dyDescent="0.2">
      <c r="A27" s="163"/>
      <c r="B27" s="231" t="s">
        <v>23</v>
      </c>
      <c r="C27" s="232">
        <v>0.01</v>
      </c>
      <c r="D27" s="232">
        <v>8.0000000000000002E-3</v>
      </c>
      <c r="E27" s="205"/>
      <c r="F27" s="210"/>
      <c r="G27" s="210"/>
      <c r="H27" s="210"/>
      <c r="I27" s="210"/>
      <c r="J27" s="210"/>
      <c r="K27" s="210"/>
      <c r="L27" s="210"/>
      <c r="M27" s="210"/>
    </row>
    <row r="28" spans="1:13" x14ac:dyDescent="0.2">
      <c r="A28" s="163"/>
      <c r="B28" s="231" t="s">
        <v>33</v>
      </c>
      <c r="C28" s="232">
        <v>0.01</v>
      </c>
      <c r="D28" s="232">
        <v>8.0000000000000002E-3</v>
      </c>
      <c r="E28" s="209"/>
      <c r="F28" s="210"/>
      <c r="G28" s="210"/>
      <c r="H28" s="210"/>
      <c r="I28" s="210"/>
      <c r="J28" s="210"/>
      <c r="K28" s="210"/>
      <c r="L28" s="210"/>
      <c r="M28" s="210"/>
    </row>
    <row r="29" spans="1:13" x14ac:dyDescent="0.2">
      <c r="A29" s="163"/>
      <c r="B29" s="231" t="s">
        <v>54</v>
      </c>
      <c r="C29" s="261">
        <v>2E-3</v>
      </c>
      <c r="D29" s="261">
        <v>2E-3</v>
      </c>
      <c r="E29" s="205"/>
      <c r="F29" s="210"/>
      <c r="G29" s="210"/>
      <c r="H29" s="210"/>
      <c r="I29" s="210"/>
      <c r="J29" s="210"/>
      <c r="K29" s="210"/>
      <c r="L29" s="210"/>
      <c r="M29" s="210"/>
    </row>
    <row r="30" spans="1:13" x14ac:dyDescent="0.2">
      <c r="A30" s="163"/>
      <c r="B30" s="260" t="s">
        <v>394</v>
      </c>
      <c r="C30" s="232"/>
      <c r="D30" s="232"/>
      <c r="E30" s="209" t="s">
        <v>49</v>
      </c>
      <c r="F30" s="210">
        <v>1.1599999999999999</v>
      </c>
      <c r="G30" s="280">
        <v>1.1020000000000001</v>
      </c>
      <c r="H30" s="280">
        <v>4.7880000000000003</v>
      </c>
      <c r="I30" s="210">
        <v>33.76</v>
      </c>
      <c r="J30" s="280">
        <v>1.6E-2</v>
      </c>
      <c r="K30" s="280">
        <v>6.2E-2</v>
      </c>
      <c r="L30" s="210">
        <v>13.76</v>
      </c>
      <c r="M30" s="210">
        <v>0.13</v>
      </c>
    </row>
    <row r="31" spans="1:13" x14ac:dyDescent="0.2">
      <c r="A31" s="163"/>
      <c r="B31" s="231" t="s">
        <v>53</v>
      </c>
      <c r="C31" s="232">
        <v>6.0000000000000001E-3</v>
      </c>
      <c r="D31" s="232">
        <v>6.0000000000000001E-3</v>
      </c>
      <c r="E31" s="209"/>
      <c r="F31" s="210"/>
      <c r="G31" s="210"/>
      <c r="H31" s="210"/>
      <c r="I31" s="210"/>
      <c r="J31" s="210"/>
      <c r="K31" s="210"/>
      <c r="L31" s="210"/>
      <c r="M31" s="210"/>
    </row>
    <row r="32" spans="1:13" x14ac:dyDescent="0.2">
      <c r="A32" s="163"/>
      <c r="B32" s="237" t="s">
        <v>55</v>
      </c>
      <c r="C32" s="259" t="s">
        <v>374</v>
      </c>
      <c r="D32" s="259">
        <v>2E-3</v>
      </c>
      <c r="E32" s="209"/>
      <c r="F32" s="210"/>
      <c r="G32" s="210"/>
      <c r="H32" s="210"/>
      <c r="I32" s="210"/>
      <c r="J32" s="210"/>
      <c r="K32" s="210"/>
      <c r="L32" s="210"/>
      <c r="M32" s="210"/>
    </row>
    <row r="33" spans="1:13" x14ac:dyDescent="0.2">
      <c r="A33" s="163"/>
      <c r="B33" s="237" t="s">
        <v>62</v>
      </c>
      <c r="C33" s="259">
        <v>6.9999999999999999E-4</v>
      </c>
      <c r="D33" s="259">
        <v>6.9999999999999999E-4</v>
      </c>
      <c r="E33" s="209"/>
      <c r="F33" s="210"/>
      <c r="G33" s="210"/>
      <c r="H33" s="210"/>
      <c r="I33" s="210"/>
      <c r="J33" s="210"/>
      <c r="K33" s="210"/>
      <c r="L33" s="210"/>
      <c r="M33" s="210"/>
    </row>
    <row r="34" spans="1:13" x14ac:dyDescent="0.2">
      <c r="A34" s="163">
        <v>348</v>
      </c>
      <c r="B34" s="260" t="s">
        <v>313</v>
      </c>
      <c r="C34" s="261"/>
      <c r="D34" s="261"/>
      <c r="E34" s="205" t="s">
        <v>368</v>
      </c>
      <c r="F34" s="210">
        <v>9.6999999999999993</v>
      </c>
      <c r="G34" s="210">
        <v>5.2</v>
      </c>
      <c r="H34" s="210">
        <v>2.9</v>
      </c>
      <c r="I34" s="210">
        <v>97</v>
      </c>
      <c r="J34" s="280">
        <v>6.5000000000000002E-2</v>
      </c>
      <c r="K34" s="210">
        <v>1.6</v>
      </c>
      <c r="L34" s="210">
        <v>31.5</v>
      </c>
      <c r="M34" s="210">
        <v>0.5</v>
      </c>
    </row>
    <row r="35" spans="1:13" x14ac:dyDescent="0.2">
      <c r="A35" s="163"/>
      <c r="B35" s="237" t="s">
        <v>221</v>
      </c>
      <c r="C35" s="261">
        <v>8.3000000000000004E-2</v>
      </c>
      <c r="D35" s="261">
        <v>6.0999999999999999E-2</v>
      </c>
      <c r="E35" s="209"/>
      <c r="F35" s="210"/>
      <c r="G35" s="210"/>
      <c r="H35" s="210"/>
      <c r="I35" s="210"/>
      <c r="J35" s="210"/>
      <c r="K35" s="233"/>
      <c r="L35" s="210"/>
      <c r="M35" s="210"/>
    </row>
    <row r="36" spans="1:13" x14ac:dyDescent="0.2">
      <c r="A36" s="163"/>
      <c r="B36" s="237" t="s">
        <v>23</v>
      </c>
      <c r="C36" s="261">
        <v>2.4E-2</v>
      </c>
      <c r="D36" s="261">
        <v>1.7000000000000001E-2</v>
      </c>
      <c r="E36" s="209"/>
      <c r="F36" s="210"/>
      <c r="G36" s="210"/>
      <c r="H36" s="210"/>
      <c r="I36" s="210"/>
      <c r="J36" s="210"/>
      <c r="K36" s="233"/>
      <c r="L36" s="210"/>
      <c r="M36" s="210"/>
    </row>
    <row r="37" spans="1:13" x14ac:dyDescent="0.2">
      <c r="A37" s="163"/>
      <c r="B37" s="237" t="s">
        <v>33</v>
      </c>
      <c r="C37" s="261">
        <v>1.2E-2</v>
      </c>
      <c r="D37" s="261">
        <v>0.01</v>
      </c>
      <c r="E37" s="209"/>
      <c r="F37" s="210"/>
      <c r="G37" s="210"/>
      <c r="H37" s="210"/>
      <c r="I37" s="210"/>
      <c r="J37" s="210"/>
      <c r="K37" s="233"/>
      <c r="L37" s="210"/>
      <c r="M37" s="210"/>
    </row>
    <row r="38" spans="1:13" x14ac:dyDescent="0.2">
      <c r="A38" s="163"/>
      <c r="B38" s="237" t="s">
        <v>54</v>
      </c>
      <c r="C38" s="261">
        <v>4.4999999999999997E-3</v>
      </c>
      <c r="D38" s="261">
        <v>5.0000000000000001E-3</v>
      </c>
      <c r="E38" s="209"/>
      <c r="F38" s="210"/>
      <c r="G38" s="210"/>
      <c r="H38" s="210"/>
      <c r="I38" s="210"/>
      <c r="J38" s="210"/>
      <c r="K38" s="233"/>
      <c r="L38" s="210"/>
      <c r="M38" s="210"/>
    </row>
    <row r="39" spans="1:13" x14ac:dyDescent="0.2">
      <c r="A39" s="163">
        <v>451</v>
      </c>
      <c r="B39" s="354" t="s">
        <v>356</v>
      </c>
      <c r="C39" s="261"/>
      <c r="D39" s="261"/>
      <c r="E39" s="209" t="s">
        <v>357</v>
      </c>
      <c r="F39" s="210">
        <v>0.43</v>
      </c>
      <c r="G39" s="280">
        <v>4.2519999999999998</v>
      </c>
      <c r="H39" s="280">
        <v>0.94599999999999995</v>
      </c>
      <c r="I39" s="210">
        <v>32.28</v>
      </c>
      <c r="J39" s="210">
        <v>5.0000000000000001E-3</v>
      </c>
      <c r="K39" s="240">
        <v>0.02</v>
      </c>
      <c r="L39" s="210">
        <v>3.39</v>
      </c>
      <c r="M39" s="210">
        <v>3.1E-2</v>
      </c>
    </row>
    <row r="40" spans="1:13" x14ac:dyDescent="0.2">
      <c r="A40" s="163"/>
      <c r="B40" s="237" t="s">
        <v>53</v>
      </c>
      <c r="C40" s="261">
        <v>6.9999999999999999E-4</v>
      </c>
      <c r="D40" s="261">
        <v>6.9999999999999999E-4</v>
      </c>
      <c r="E40" s="209"/>
      <c r="F40" s="210"/>
      <c r="G40" s="210"/>
      <c r="H40" s="210"/>
      <c r="I40" s="210"/>
      <c r="J40" s="210"/>
      <c r="K40" s="233"/>
      <c r="L40" s="210"/>
      <c r="M40" s="210"/>
    </row>
    <row r="41" spans="1:13" x14ac:dyDescent="0.2">
      <c r="A41" s="163"/>
      <c r="B41" s="237" t="s">
        <v>62</v>
      </c>
      <c r="C41" s="261">
        <v>6.9999999999999999E-4</v>
      </c>
      <c r="D41" s="261">
        <v>6.9999999999999999E-4</v>
      </c>
      <c r="E41" s="209"/>
      <c r="F41" s="210"/>
      <c r="G41" s="210"/>
      <c r="H41" s="210"/>
      <c r="I41" s="210"/>
      <c r="J41" s="210"/>
      <c r="K41" s="233"/>
      <c r="L41" s="210"/>
      <c r="M41" s="210"/>
    </row>
    <row r="42" spans="1:13" x14ac:dyDescent="0.2">
      <c r="A42" s="163"/>
      <c r="B42" s="237" t="s">
        <v>35</v>
      </c>
      <c r="C42" s="261">
        <v>1.4E-2</v>
      </c>
      <c r="D42" s="261">
        <v>1.4E-2</v>
      </c>
      <c r="E42" s="209"/>
      <c r="F42" s="210"/>
      <c r="G42" s="210"/>
      <c r="H42" s="210"/>
      <c r="I42" s="210"/>
      <c r="J42" s="210"/>
      <c r="K42" s="233"/>
      <c r="L42" s="210"/>
      <c r="M42" s="210"/>
    </row>
    <row r="43" spans="1:13" x14ac:dyDescent="0.2">
      <c r="A43" s="214">
        <v>434</v>
      </c>
      <c r="B43" s="214" t="s">
        <v>124</v>
      </c>
      <c r="C43" s="337"/>
      <c r="D43" s="337"/>
      <c r="E43" s="209" t="s">
        <v>18</v>
      </c>
      <c r="F43" s="210">
        <v>2.1</v>
      </c>
      <c r="G43" s="210">
        <v>4.4000000000000004</v>
      </c>
      <c r="H43" s="210">
        <v>10.9</v>
      </c>
      <c r="I43" s="210">
        <v>92</v>
      </c>
      <c r="J43" s="210">
        <v>0.09</v>
      </c>
      <c r="K43" s="210">
        <v>3.4</v>
      </c>
      <c r="L43" s="210">
        <v>26</v>
      </c>
      <c r="M43" s="210">
        <v>0.7</v>
      </c>
    </row>
    <row r="44" spans="1:13" x14ac:dyDescent="0.2">
      <c r="A44" s="218"/>
      <c r="B44" s="215" t="s">
        <v>52</v>
      </c>
      <c r="C44" s="337">
        <v>0.113</v>
      </c>
      <c r="D44" s="337">
        <v>8.4000000000000005E-2</v>
      </c>
      <c r="E44" s="209"/>
      <c r="F44" s="210"/>
      <c r="G44" s="210"/>
      <c r="H44" s="210"/>
      <c r="I44" s="210"/>
      <c r="J44" s="210"/>
      <c r="K44" s="210"/>
      <c r="L44" s="210"/>
      <c r="M44" s="210"/>
    </row>
    <row r="45" spans="1:13" x14ac:dyDescent="0.2">
      <c r="A45" s="163"/>
      <c r="B45" s="217" t="s">
        <v>77</v>
      </c>
      <c r="C45" s="337">
        <v>1.6E-2</v>
      </c>
      <c r="D45" s="337" t="s">
        <v>339</v>
      </c>
      <c r="E45" s="205"/>
      <c r="F45" s="210"/>
      <c r="G45" s="210"/>
      <c r="H45" s="210"/>
      <c r="I45" s="210"/>
      <c r="J45" s="210"/>
      <c r="K45" s="210"/>
      <c r="L45" s="210"/>
      <c r="M45" s="210"/>
    </row>
    <row r="46" spans="1:13" x14ac:dyDescent="0.2">
      <c r="A46" s="163"/>
      <c r="B46" s="215" t="s">
        <v>62</v>
      </c>
      <c r="C46" s="213">
        <v>4.4999999999999997E-3</v>
      </c>
      <c r="D46" s="213">
        <v>4.4999999999999997E-3</v>
      </c>
      <c r="E46" s="205"/>
      <c r="F46" s="210"/>
      <c r="G46" s="210"/>
      <c r="H46" s="210"/>
      <c r="I46" s="210"/>
      <c r="J46" s="210"/>
      <c r="K46" s="210"/>
      <c r="L46" s="210"/>
      <c r="M46" s="210"/>
    </row>
    <row r="47" spans="1:13" x14ac:dyDescent="0.2">
      <c r="A47" s="163">
        <v>524</v>
      </c>
      <c r="B47" s="214" t="s">
        <v>281</v>
      </c>
      <c r="C47" s="234"/>
      <c r="D47" s="234"/>
      <c r="E47" s="209" t="s">
        <v>64</v>
      </c>
      <c r="F47" s="206">
        <v>0.18</v>
      </c>
      <c r="G47" s="206">
        <v>0.108</v>
      </c>
      <c r="H47" s="206">
        <v>31.1</v>
      </c>
      <c r="I47" s="206">
        <v>140.19999999999999</v>
      </c>
      <c r="J47" s="206">
        <v>7.1999999999999998E-3</v>
      </c>
      <c r="K47" s="206">
        <v>2.34</v>
      </c>
      <c r="L47" s="206">
        <v>19.8</v>
      </c>
      <c r="M47" s="206">
        <v>0.18</v>
      </c>
    </row>
    <row r="48" spans="1:13" x14ac:dyDescent="0.2">
      <c r="A48" s="163"/>
      <c r="B48" s="217" t="s">
        <v>405</v>
      </c>
      <c r="C48" s="207">
        <v>5.3999999999999999E-2</v>
      </c>
      <c r="D48" s="207">
        <v>5.3999999999999999E-2</v>
      </c>
      <c r="E48" s="209"/>
      <c r="F48" s="206"/>
      <c r="G48" s="206"/>
      <c r="H48" s="206"/>
      <c r="I48" s="206"/>
      <c r="J48" s="206"/>
      <c r="K48" s="206"/>
      <c r="L48" s="206"/>
      <c r="M48" s="206"/>
    </row>
    <row r="49" spans="1:13" x14ac:dyDescent="0.2">
      <c r="A49" s="163"/>
      <c r="B49" s="217" t="s">
        <v>114</v>
      </c>
      <c r="C49" s="207">
        <v>8.9999999999999993E-3</v>
      </c>
      <c r="D49" s="207">
        <v>8.9999999999999993E-3</v>
      </c>
      <c r="E49" s="209"/>
      <c r="F49" s="206"/>
      <c r="G49" s="206"/>
      <c r="H49" s="206"/>
      <c r="I49" s="206"/>
      <c r="J49" s="206"/>
      <c r="K49" s="206"/>
      <c r="L49" s="206"/>
      <c r="M49" s="206"/>
    </row>
    <row r="50" spans="1:13" x14ac:dyDescent="0.2">
      <c r="A50" s="163"/>
      <c r="B50" s="217" t="s">
        <v>28</v>
      </c>
      <c r="C50" s="207">
        <v>0.01</v>
      </c>
      <c r="D50" s="207">
        <v>0.01</v>
      </c>
      <c r="E50" s="209"/>
      <c r="F50" s="206"/>
      <c r="G50" s="206"/>
      <c r="H50" s="206"/>
      <c r="I50" s="206"/>
      <c r="J50" s="206"/>
      <c r="K50" s="206"/>
      <c r="L50" s="206"/>
      <c r="M50" s="206"/>
    </row>
    <row r="51" spans="1:13" x14ac:dyDescent="0.2">
      <c r="A51" s="163">
        <v>114</v>
      </c>
      <c r="B51" s="214" t="s">
        <v>20</v>
      </c>
      <c r="C51" s="337">
        <v>0.02</v>
      </c>
      <c r="D51" s="337">
        <v>0.02</v>
      </c>
      <c r="E51" s="209" t="s">
        <v>49</v>
      </c>
      <c r="F51" s="201">
        <v>1.52</v>
      </c>
      <c r="G51" s="201">
        <v>0.16</v>
      </c>
      <c r="H51" s="201">
        <v>9.84</v>
      </c>
      <c r="I51" s="201">
        <v>47</v>
      </c>
      <c r="J51" s="201">
        <v>2.1999999999999999E-2</v>
      </c>
      <c r="K51" s="201">
        <v>0</v>
      </c>
      <c r="L51" s="201">
        <v>4</v>
      </c>
      <c r="M51" s="201">
        <v>0.22</v>
      </c>
    </row>
    <row r="52" spans="1:13" x14ac:dyDescent="0.2">
      <c r="A52" s="163">
        <v>115</v>
      </c>
      <c r="B52" s="214" t="s">
        <v>19</v>
      </c>
      <c r="C52" s="337">
        <v>0.04</v>
      </c>
      <c r="D52" s="337">
        <v>0.04</v>
      </c>
      <c r="E52" s="205" t="s">
        <v>229</v>
      </c>
      <c r="F52" s="210">
        <v>2.64</v>
      </c>
      <c r="G52" s="210">
        <v>0.48</v>
      </c>
      <c r="H52" s="210">
        <v>13.36</v>
      </c>
      <c r="I52" s="210">
        <v>70</v>
      </c>
      <c r="J52" s="210">
        <v>7.1999999999999995E-2</v>
      </c>
      <c r="K52" s="210">
        <v>0</v>
      </c>
      <c r="L52" s="210">
        <v>14</v>
      </c>
      <c r="M52" s="210">
        <v>1.56</v>
      </c>
    </row>
    <row r="53" spans="1:13" x14ac:dyDescent="0.2">
      <c r="A53" s="163"/>
      <c r="B53" s="346" t="s">
        <v>163</v>
      </c>
      <c r="C53" s="261"/>
      <c r="D53" s="261"/>
      <c r="E53" s="209"/>
      <c r="F53" s="210"/>
      <c r="G53" s="210"/>
      <c r="H53" s="210"/>
      <c r="I53" s="210"/>
      <c r="J53" s="210"/>
      <c r="K53" s="233"/>
      <c r="L53" s="210"/>
      <c r="M53" s="210"/>
    </row>
    <row r="54" spans="1:13" x14ac:dyDescent="0.2">
      <c r="A54" s="163">
        <v>307</v>
      </c>
      <c r="B54" s="214" t="s">
        <v>164</v>
      </c>
      <c r="C54" s="337"/>
      <c r="D54" s="337"/>
      <c r="E54" s="205" t="s">
        <v>365</v>
      </c>
      <c r="F54" s="210">
        <v>8.34</v>
      </c>
      <c r="G54" s="210">
        <v>12.95</v>
      </c>
      <c r="H54" s="210">
        <v>2.23</v>
      </c>
      <c r="I54" s="210">
        <v>157.82</v>
      </c>
      <c r="J54" s="280">
        <v>5.9799999999999999E-2</v>
      </c>
      <c r="K54" s="210">
        <v>0.29899999999999999</v>
      </c>
      <c r="L54" s="210">
        <v>78.92</v>
      </c>
      <c r="M54" s="210">
        <v>1.49</v>
      </c>
    </row>
    <row r="55" spans="1:13" x14ac:dyDescent="0.2">
      <c r="A55" s="163"/>
      <c r="B55" s="215" t="s">
        <v>55</v>
      </c>
      <c r="C55" s="337" t="s">
        <v>390</v>
      </c>
      <c r="D55" s="337">
        <v>0.06</v>
      </c>
      <c r="E55" s="205"/>
      <c r="F55" s="210"/>
      <c r="G55" s="210"/>
      <c r="H55" s="210"/>
      <c r="I55" s="210"/>
      <c r="J55" s="210"/>
      <c r="K55" s="210"/>
      <c r="L55" s="210"/>
      <c r="M55" s="210"/>
    </row>
    <row r="56" spans="1:13" x14ac:dyDescent="0.2">
      <c r="A56" s="163"/>
      <c r="B56" s="215" t="s">
        <v>77</v>
      </c>
      <c r="C56" s="337">
        <v>3.6999999999999998E-2</v>
      </c>
      <c r="D56" s="337">
        <v>3.6999999999999998E-2</v>
      </c>
      <c r="E56" s="205"/>
      <c r="F56" s="210"/>
      <c r="G56" s="210"/>
      <c r="H56" s="210"/>
      <c r="I56" s="210"/>
      <c r="J56" s="210"/>
      <c r="K56" s="210"/>
      <c r="L56" s="210"/>
      <c r="M56" s="210"/>
    </row>
    <row r="57" spans="1:13" x14ac:dyDescent="0.2">
      <c r="A57" s="163"/>
      <c r="B57" s="215" t="s">
        <v>62</v>
      </c>
      <c r="C57" s="213">
        <v>3.5000000000000001E-3</v>
      </c>
      <c r="D57" s="213">
        <v>3.5000000000000001E-3</v>
      </c>
      <c r="E57" s="209"/>
      <c r="F57" s="210"/>
      <c r="G57" s="210"/>
      <c r="H57" s="210"/>
      <c r="I57" s="210"/>
      <c r="J57" s="210"/>
      <c r="K57" s="210"/>
      <c r="L57" s="210"/>
      <c r="M57" s="210"/>
    </row>
    <row r="58" spans="1:13" x14ac:dyDescent="0.2">
      <c r="A58" s="163"/>
      <c r="B58" s="202" t="s">
        <v>149</v>
      </c>
      <c r="C58" s="207">
        <v>0.09</v>
      </c>
      <c r="D58" s="207">
        <v>0.06</v>
      </c>
      <c r="E58" s="205" t="s">
        <v>14</v>
      </c>
      <c r="F58" s="210">
        <v>13.8</v>
      </c>
      <c r="G58" s="210">
        <v>0.72</v>
      </c>
      <c r="H58" s="210">
        <v>31.98</v>
      </c>
      <c r="I58" s="210">
        <v>181.62</v>
      </c>
      <c r="J58" s="210">
        <v>0.48</v>
      </c>
      <c r="K58" s="210">
        <v>0</v>
      </c>
      <c r="L58" s="206">
        <v>69</v>
      </c>
      <c r="M58" s="206">
        <v>5.64</v>
      </c>
    </row>
    <row r="59" spans="1:13" x14ac:dyDescent="0.2">
      <c r="A59" s="163">
        <v>583</v>
      </c>
      <c r="B59" s="214" t="s">
        <v>80</v>
      </c>
      <c r="C59" s="337"/>
      <c r="D59" s="337"/>
      <c r="E59" s="205" t="s">
        <v>17</v>
      </c>
      <c r="F59" s="280">
        <v>5.9989999999999997</v>
      </c>
      <c r="G59" s="206">
        <v>10.397</v>
      </c>
      <c r="H59" s="206">
        <v>48.25</v>
      </c>
      <c r="I59" s="206">
        <v>310.58999999999997</v>
      </c>
      <c r="J59" s="206">
        <v>0.08</v>
      </c>
      <c r="K59" s="206">
        <v>0</v>
      </c>
      <c r="L59" s="206">
        <v>11.997</v>
      </c>
      <c r="M59" s="206">
        <v>0.67</v>
      </c>
    </row>
    <row r="60" spans="1:13" x14ac:dyDescent="0.2">
      <c r="A60" s="163"/>
      <c r="B60" s="215" t="s">
        <v>53</v>
      </c>
      <c r="C60" s="337">
        <v>5.5E-2</v>
      </c>
      <c r="D60" s="337">
        <v>5.5E-2</v>
      </c>
      <c r="E60" s="209"/>
      <c r="F60" s="210"/>
      <c r="G60" s="210"/>
      <c r="H60" s="210"/>
      <c r="I60" s="210"/>
      <c r="J60" s="210"/>
      <c r="K60" s="210"/>
      <c r="L60" s="210"/>
      <c r="M60" s="210"/>
    </row>
    <row r="61" spans="1:13" x14ac:dyDescent="0.2">
      <c r="A61" s="163"/>
      <c r="B61" s="215" t="s">
        <v>28</v>
      </c>
      <c r="C61" s="337">
        <v>1.0999999999999999E-2</v>
      </c>
      <c r="D61" s="337">
        <v>1.0999999999999999E-2</v>
      </c>
      <c r="E61" s="209"/>
      <c r="F61" s="210"/>
      <c r="G61" s="210"/>
      <c r="H61" s="210"/>
      <c r="I61" s="210"/>
      <c r="J61" s="210"/>
      <c r="K61" s="210"/>
      <c r="L61" s="210"/>
      <c r="M61" s="210"/>
    </row>
    <row r="62" spans="1:13" x14ac:dyDescent="0.2">
      <c r="A62" s="163"/>
      <c r="B62" s="215" t="s">
        <v>54</v>
      </c>
      <c r="C62" s="337">
        <v>1.2E-2</v>
      </c>
      <c r="D62" s="337">
        <v>1.2E-2</v>
      </c>
      <c r="E62" s="209"/>
      <c r="F62" s="210"/>
      <c r="G62" s="210"/>
      <c r="H62" s="210"/>
      <c r="I62" s="210"/>
      <c r="J62" s="210"/>
      <c r="K62" s="210"/>
      <c r="L62" s="210"/>
      <c r="M62" s="210"/>
    </row>
    <row r="63" spans="1:13" x14ac:dyDescent="0.2">
      <c r="A63" s="163"/>
      <c r="B63" s="215" t="s">
        <v>55</v>
      </c>
      <c r="C63" s="213" t="s">
        <v>372</v>
      </c>
      <c r="D63" s="213">
        <v>1.6000000000000001E-3</v>
      </c>
      <c r="E63" s="209"/>
      <c r="F63" s="210"/>
      <c r="G63" s="210"/>
      <c r="H63" s="210"/>
      <c r="I63" s="210"/>
      <c r="J63" s="210"/>
      <c r="K63" s="210"/>
      <c r="L63" s="210"/>
      <c r="M63" s="210"/>
    </row>
    <row r="64" spans="1:13" x14ac:dyDescent="0.2">
      <c r="A64" s="163"/>
      <c r="B64" s="215" t="s">
        <v>81</v>
      </c>
      <c r="C64" s="213">
        <v>1.2999999999999999E-3</v>
      </c>
      <c r="D64" s="213">
        <v>1.2999999999999999E-3</v>
      </c>
      <c r="E64" s="209"/>
      <c r="F64" s="210"/>
      <c r="G64" s="210"/>
      <c r="H64" s="210"/>
      <c r="I64" s="210"/>
      <c r="J64" s="210"/>
      <c r="K64" s="210"/>
      <c r="L64" s="210"/>
      <c r="M64" s="210"/>
    </row>
    <row r="65" spans="1:13" x14ac:dyDescent="0.2">
      <c r="A65" s="163">
        <v>514</v>
      </c>
      <c r="B65" s="163" t="s">
        <v>249</v>
      </c>
      <c r="C65" s="337"/>
      <c r="D65" s="337"/>
      <c r="E65" s="205" t="s">
        <v>64</v>
      </c>
      <c r="F65" s="210">
        <v>2.88</v>
      </c>
      <c r="G65" s="210">
        <v>2.4300000000000002</v>
      </c>
      <c r="H65" s="210">
        <v>14.31</v>
      </c>
      <c r="I65" s="210">
        <v>71.099999999999994</v>
      </c>
      <c r="J65" s="280">
        <v>3.5999999999999997E-2</v>
      </c>
      <c r="K65" s="210">
        <v>1.17</v>
      </c>
      <c r="L65" s="210">
        <v>113.4</v>
      </c>
      <c r="M65" s="210">
        <v>0.09</v>
      </c>
    </row>
    <row r="66" spans="1:13" x14ac:dyDescent="0.2">
      <c r="A66" s="163"/>
      <c r="B66" s="215" t="s">
        <v>78</v>
      </c>
      <c r="C66" s="213">
        <v>1.8E-3</v>
      </c>
      <c r="D66" s="213">
        <v>1.8E-3</v>
      </c>
      <c r="E66" s="209"/>
      <c r="F66" s="210"/>
      <c r="G66" s="210"/>
      <c r="H66" s="210"/>
      <c r="I66" s="210"/>
      <c r="J66" s="210"/>
      <c r="K66" s="210"/>
      <c r="L66" s="210"/>
      <c r="M66" s="210"/>
    </row>
    <row r="67" spans="1:13" x14ac:dyDescent="0.2">
      <c r="A67" s="163"/>
      <c r="B67" s="217" t="s">
        <v>77</v>
      </c>
      <c r="C67" s="207">
        <v>0.09</v>
      </c>
      <c r="D67" s="207">
        <v>0.09</v>
      </c>
      <c r="E67" s="209"/>
      <c r="F67" s="210"/>
      <c r="G67" s="210"/>
      <c r="H67" s="210"/>
      <c r="I67" s="210"/>
      <c r="J67" s="210"/>
      <c r="K67" s="210"/>
      <c r="L67" s="210"/>
      <c r="M67" s="210"/>
    </row>
    <row r="68" spans="1:13" x14ac:dyDescent="0.2">
      <c r="A68" s="163"/>
      <c r="B68" s="217" t="s">
        <v>28</v>
      </c>
      <c r="C68" s="337">
        <v>8.9999999999999993E-3</v>
      </c>
      <c r="D68" s="337">
        <v>8.9999999999999993E-3</v>
      </c>
      <c r="E68" s="205"/>
      <c r="F68" s="210"/>
      <c r="G68" s="210"/>
      <c r="H68" s="210"/>
      <c r="I68" s="210"/>
      <c r="J68" s="210"/>
      <c r="K68" s="210"/>
      <c r="L68" s="210"/>
      <c r="M68" s="210"/>
    </row>
    <row r="69" spans="1:13" x14ac:dyDescent="0.2">
      <c r="A69" s="163">
        <v>114</v>
      </c>
      <c r="B69" s="214" t="s">
        <v>20</v>
      </c>
      <c r="C69" s="337">
        <v>0.02</v>
      </c>
      <c r="D69" s="337">
        <v>0.02</v>
      </c>
      <c r="E69" s="209" t="s">
        <v>49</v>
      </c>
      <c r="F69" s="210">
        <v>1.52</v>
      </c>
      <c r="G69" s="210">
        <v>0.16</v>
      </c>
      <c r="H69" s="210">
        <v>9.84</v>
      </c>
      <c r="I69" s="210">
        <v>47</v>
      </c>
      <c r="J69" s="280">
        <v>2.1999999999999999E-2</v>
      </c>
      <c r="K69" s="210">
        <v>0</v>
      </c>
      <c r="L69" s="210">
        <v>4</v>
      </c>
      <c r="M69" s="210">
        <v>0.22</v>
      </c>
    </row>
    <row r="70" spans="1:13" x14ac:dyDescent="0.2">
      <c r="A70" s="183"/>
      <c r="B70" s="172" t="s">
        <v>30</v>
      </c>
      <c r="C70" s="257"/>
      <c r="D70" s="257"/>
      <c r="E70" s="262"/>
      <c r="F70" s="281">
        <f t="shared" ref="F70:M70" si="0">SUM(F5:F69)</f>
        <v>69.339999999999989</v>
      </c>
      <c r="G70" s="291">
        <f t="shared" si="0"/>
        <v>64.939999999999984</v>
      </c>
      <c r="H70" s="281">
        <f t="shared" si="0"/>
        <v>294.65399999999994</v>
      </c>
      <c r="I70" s="291">
        <f t="shared" si="0"/>
        <v>2020.9899999999996</v>
      </c>
      <c r="J70" s="281">
        <f t="shared" si="0"/>
        <v>1.3360000000000001</v>
      </c>
      <c r="K70" s="281">
        <f t="shared" si="0"/>
        <v>47.375000000000007</v>
      </c>
      <c r="L70" s="281">
        <f t="shared" si="0"/>
        <v>699.827</v>
      </c>
      <c r="M70" s="293">
        <f t="shared" si="0"/>
        <v>16.942</v>
      </c>
    </row>
  </sheetData>
  <mergeCells count="11">
    <mergeCell ref="G1:G2"/>
    <mergeCell ref="H1:H2"/>
    <mergeCell ref="I1:I2"/>
    <mergeCell ref="J1:K1"/>
    <mergeCell ref="L1:M1"/>
    <mergeCell ref="F1:F2"/>
    <mergeCell ref="A1:A2"/>
    <mergeCell ref="B1:B2"/>
    <mergeCell ref="C1:C2"/>
    <mergeCell ref="D1:D2"/>
    <mergeCell ref="E1:E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4" workbookViewId="0">
      <selection activeCell="A16" sqref="A16:XFD16"/>
    </sheetView>
  </sheetViews>
  <sheetFormatPr defaultRowHeight="12.75" x14ac:dyDescent="0.2"/>
  <cols>
    <col min="1" max="1" width="4.85546875" customWidth="1"/>
    <col min="2" max="2" width="30.42578125" customWidth="1"/>
    <col min="8" max="8" width="9.5703125" bestFit="1" customWidth="1"/>
  </cols>
  <sheetData>
    <row r="1" spans="1:18" x14ac:dyDescent="0.2">
      <c r="A1" s="361" t="s">
        <v>0</v>
      </c>
      <c r="B1" s="363" t="s">
        <v>1</v>
      </c>
      <c r="C1" s="365" t="s">
        <v>2</v>
      </c>
      <c r="D1" s="423" t="s">
        <v>337</v>
      </c>
      <c r="E1" s="367" t="s">
        <v>3</v>
      </c>
      <c r="F1" s="359" t="s">
        <v>4</v>
      </c>
      <c r="G1" s="368" t="s">
        <v>5</v>
      </c>
      <c r="H1" s="368" t="s">
        <v>6</v>
      </c>
      <c r="I1" s="368" t="s">
        <v>7</v>
      </c>
      <c r="J1" s="368" t="s">
        <v>8</v>
      </c>
      <c r="K1" s="368"/>
      <c r="L1" s="368" t="s">
        <v>9</v>
      </c>
      <c r="M1" s="368"/>
    </row>
    <row r="2" spans="1:18" x14ac:dyDescent="0.2">
      <c r="A2" s="418"/>
      <c r="B2" s="419"/>
      <c r="C2" s="421"/>
      <c r="D2" s="422"/>
      <c r="E2" s="383"/>
      <c r="F2" s="424"/>
      <c r="G2" s="424"/>
      <c r="H2" s="424"/>
      <c r="I2" s="424"/>
      <c r="J2" s="249" t="s">
        <v>10</v>
      </c>
      <c r="K2" s="249" t="s">
        <v>11</v>
      </c>
      <c r="L2" s="249" t="s">
        <v>12</v>
      </c>
      <c r="M2" s="249" t="s">
        <v>69</v>
      </c>
    </row>
    <row r="3" spans="1:18" ht="15.75" x14ac:dyDescent="0.25">
      <c r="A3" s="223"/>
      <c r="B3" s="224" t="s">
        <v>117</v>
      </c>
      <c r="C3" s="225"/>
      <c r="D3" s="225"/>
      <c r="E3" s="201"/>
      <c r="F3" s="211"/>
      <c r="G3" s="211"/>
      <c r="H3" s="211"/>
      <c r="I3" s="211"/>
      <c r="J3" s="250"/>
      <c r="K3" s="250"/>
      <c r="L3" s="250"/>
      <c r="M3" s="250"/>
    </row>
    <row r="4" spans="1:18" x14ac:dyDescent="0.2">
      <c r="A4" s="163"/>
      <c r="B4" s="251" t="s">
        <v>108</v>
      </c>
      <c r="C4" s="208"/>
      <c r="D4" s="208"/>
      <c r="E4" s="201"/>
      <c r="F4" s="210"/>
      <c r="G4" s="210"/>
      <c r="H4" s="210"/>
      <c r="I4" s="210"/>
      <c r="J4" s="210"/>
      <c r="K4" s="210"/>
      <c r="L4" s="210"/>
      <c r="M4" s="210"/>
    </row>
    <row r="5" spans="1:18" x14ac:dyDescent="0.2">
      <c r="A5" s="163"/>
      <c r="B5" s="214" t="s">
        <v>330</v>
      </c>
      <c r="C5" s="208"/>
      <c r="D5" s="272"/>
      <c r="E5" s="246" t="s">
        <v>331</v>
      </c>
      <c r="F5" s="201">
        <v>0</v>
      </c>
      <c r="G5" s="201">
        <v>0</v>
      </c>
      <c r="H5" s="201">
        <v>4.5999999999999996</v>
      </c>
      <c r="I5" s="201">
        <v>18.5</v>
      </c>
      <c r="J5" s="201">
        <v>0.08</v>
      </c>
      <c r="K5" s="201">
        <v>4</v>
      </c>
      <c r="L5" s="201">
        <v>0.48</v>
      </c>
      <c r="M5" s="201">
        <v>0</v>
      </c>
    </row>
    <row r="6" spans="1:18" x14ac:dyDescent="0.2">
      <c r="A6" s="163"/>
      <c r="B6" s="215" t="s">
        <v>268</v>
      </c>
      <c r="C6" s="208">
        <v>5.0000000000000001E-3</v>
      </c>
      <c r="D6" s="272">
        <v>5.0000000000000001E-3</v>
      </c>
      <c r="E6" s="246"/>
      <c r="F6" s="201"/>
      <c r="G6" s="201"/>
      <c r="H6" s="201"/>
      <c r="I6" s="201"/>
      <c r="J6" s="201"/>
      <c r="K6" s="201"/>
      <c r="L6" s="201"/>
      <c r="M6" s="201"/>
    </row>
    <row r="7" spans="1:18" x14ac:dyDescent="0.2">
      <c r="A7" s="163">
        <v>301</v>
      </c>
      <c r="B7" s="214" t="s">
        <v>115</v>
      </c>
      <c r="C7" s="208"/>
      <c r="D7" s="208"/>
      <c r="E7" s="209" t="s">
        <v>18</v>
      </c>
      <c r="F7" s="211">
        <v>6.05</v>
      </c>
      <c r="G7" s="211">
        <v>5.05</v>
      </c>
      <c r="H7" s="211">
        <v>17</v>
      </c>
      <c r="I7" s="211">
        <v>137.5</v>
      </c>
      <c r="J7" s="211">
        <v>0.04</v>
      </c>
      <c r="K7" s="211">
        <v>0.05</v>
      </c>
      <c r="L7" s="211">
        <v>103.5</v>
      </c>
      <c r="M7" s="211">
        <v>0.55000000000000004</v>
      </c>
    </row>
    <row r="8" spans="1:18" x14ac:dyDescent="0.2">
      <c r="A8" s="163"/>
      <c r="B8" s="215" t="s">
        <v>116</v>
      </c>
      <c r="C8" s="208">
        <v>2.9000000000000001E-2</v>
      </c>
      <c r="D8" s="208">
        <v>2.9000000000000001E-2</v>
      </c>
      <c r="E8" s="209"/>
      <c r="F8" s="211"/>
      <c r="G8" s="211"/>
      <c r="H8" s="211"/>
      <c r="I8" s="211"/>
      <c r="J8" s="211"/>
      <c r="K8" s="211"/>
      <c r="L8" s="211"/>
      <c r="M8" s="211"/>
      <c r="N8" s="7"/>
      <c r="O8" s="26"/>
      <c r="P8" s="32"/>
      <c r="Q8" s="26"/>
      <c r="R8" s="26"/>
    </row>
    <row r="9" spans="1:18" x14ac:dyDescent="0.2">
      <c r="A9" s="163"/>
      <c r="B9" s="215" t="s">
        <v>62</v>
      </c>
      <c r="C9" s="208">
        <v>2E-3</v>
      </c>
      <c r="D9" s="208">
        <v>2E-3</v>
      </c>
      <c r="E9" s="209"/>
      <c r="F9" s="211"/>
      <c r="G9" s="211"/>
      <c r="H9" s="211"/>
      <c r="I9" s="211"/>
      <c r="J9" s="211"/>
      <c r="K9" s="211"/>
      <c r="L9" s="211"/>
      <c r="M9" s="211"/>
      <c r="N9" s="7"/>
      <c r="O9" s="26"/>
      <c r="P9" s="32"/>
      <c r="Q9" s="26"/>
      <c r="R9" s="26"/>
    </row>
    <row r="10" spans="1:18" x14ac:dyDescent="0.2">
      <c r="A10" s="163"/>
      <c r="B10" s="215" t="s">
        <v>42</v>
      </c>
      <c r="C10" s="208">
        <v>1.0999999999999999E-2</v>
      </c>
      <c r="D10" s="208">
        <v>1.0999999999999999E-2</v>
      </c>
      <c r="E10" s="209"/>
      <c r="F10" s="211"/>
      <c r="G10" s="211"/>
      <c r="H10" s="211"/>
      <c r="I10" s="211"/>
      <c r="J10" s="211"/>
      <c r="K10" s="211"/>
      <c r="L10" s="211"/>
      <c r="M10" s="211"/>
      <c r="N10" s="7"/>
      <c r="O10" s="26"/>
      <c r="P10" s="32"/>
      <c r="Q10" s="26"/>
      <c r="R10" s="26"/>
    </row>
    <row r="11" spans="1:18" x14ac:dyDescent="0.2">
      <c r="A11" s="163"/>
      <c r="B11" s="215" t="s">
        <v>62</v>
      </c>
      <c r="C11" s="213">
        <v>4.0000000000000001E-3</v>
      </c>
      <c r="D11" s="213">
        <v>4.0000000000000001E-3</v>
      </c>
      <c r="E11" s="209"/>
      <c r="F11" s="210"/>
      <c r="G11" s="210"/>
      <c r="H11" s="210"/>
      <c r="I11" s="210"/>
      <c r="J11" s="210"/>
      <c r="K11" s="210"/>
      <c r="L11" s="210"/>
      <c r="M11" s="210"/>
      <c r="N11" s="355"/>
      <c r="O11" s="356"/>
      <c r="P11" s="32"/>
      <c r="Q11" s="356"/>
      <c r="R11" s="356"/>
    </row>
    <row r="12" spans="1:18" x14ac:dyDescent="0.2">
      <c r="A12" s="163">
        <v>506</v>
      </c>
      <c r="B12" s="228" t="s">
        <v>303</v>
      </c>
      <c r="C12" s="208"/>
      <c r="D12" s="208"/>
      <c r="E12" s="209" t="s">
        <v>64</v>
      </c>
      <c r="F12" s="210">
        <v>1.35</v>
      </c>
      <c r="G12" s="210">
        <v>1.17</v>
      </c>
      <c r="H12" s="210">
        <v>15.66</v>
      </c>
      <c r="I12" s="210">
        <v>78.3</v>
      </c>
      <c r="J12" s="280">
        <v>3.5999999999999997E-2</v>
      </c>
      <c r="K12" s="211">
        <v>1.17</v>
      </c>
      <c r="L12" s="210">
        <v>58.5</v>
      </c>
      <c r="M12" s="280">
        <v>0.40500000000000003</v>
      </c>
      <c r="N12" s="355"/>
      <c r="O12" s="356"/>
      <c r="P12" s="32"/>
      <c r="Q12" s="356"/>
      <c r="R12" s="356"/>
    </row>
    <row r="13" spans="1:18" x14ac:dyDescent="0.2">
      <c r="A13" s="163"/>
      <c r="B13" s="215" t="s">
        <v>184</v>
      </c>
      <c r="C13" s="213">
        <v>4.0000000000000002E-4</v>
      </c>
      <c r="D13" s="213">
        <v>4.0000000000000002E-4</v>
      </c>
      <c r="E13" s="209"/>
      <c r="F13" s="210"/>
      <c r="G13" s="210"/>
      <c r="H13" s="210"/>
      <c r="I13" s="210"/>
      <c r="J13" s="210"/>
      <c r="K13" s="212"/>
      <c r="L13" s="210"/>
      <c r="M13" s="210"/>
      <c r="N13" s="355"/>
      <c r="O13" s="356"/>
      <c r="P13" s="32"/>
      <c r="Q13" s="356"/>
      <c r="R13" s="356"/>
    </row>
    <row r="14" spans="1:18" x14ac:dyDescent="0.2">
      <c r="A14" s="163"/>
      <c r="B14" s="215" t="s">
        <v>28</v>
      </c>
      <c r="C14" s="208">
        <v>0.01</v>
      </c>
      <c r="D14" s="208">
        <v>0.01</v>
      </c>
      <c r="E14" s="209"/>
      <c r="F14" s="210"/>
      <c r="G14" s="210"/>
      <c r="H14" s="210"/>
      <c r="I14" s="210"/>
      <c r="J14" s="210"/>
      <c r="K14" s="212"/>
      <c r="L14" s="210"/>
      <c r="M14" s="210"/>
      <c r="N14" s="7"/>
      <c r="O14" s="26"/>
      <c r="P14" s="32"/>
      <c r="Q14" s="26"/>
      <c r="R14" s="26"/>
    </row>
    <row r="15" spans="1:18" x14ac:dyDescent="0.2">
      <c r="A15" s="163"/>
      <c r="B15" s="215" t="s">
        <v>77</v>
      </c>
      <c r="C15" s="208">
        <v>4.4999999999999998E-2</v>
      </c>
      <c r="D15" s="208">
        <v>4.4999999999999998E-2</v>
      </c>
      <c r="E15" s="209"/>
      <c r="F15" s="210"/>
      <c r="G15" s="210"/>
      <c r="H15" s="210"/>
      <c r="I15" s="210"/>
      <c r="J15" s="210"/>
      <c r="K15" s="210"/>
      <c r="L15" s="210"/>
      <c r="M15" s="210"/>
      <c r="N15" s="7"/>
      <c r="O15" s="26"/>
      <c r="P15" s="32"/>
      <c r="Q15" s="26"/>
      <c r="R15" s="26"/>
    </row>
    <row r="16" spans="1:18" x14ac:dyDescent="0.2">
      <c r="A16" s="6">
        <v>609</v>
      </c>
      <c r="B16" s="1" t="s">
        <v>406</v>
      </c>
      <c r="C16" s="208">
        <v>0.03</v>
      </c>
      <c r="D16" s="208">
        <v>0.03</v>
      </c>
      <c r="E16" s="205" t="s">
        <v>63</v>
      </c>
      <c r="F16" s="206">
        <v>2.25</v>
      </c>
      <c r="G16" s="206">
        <v>2.94</v>
      </c>
      <c r="H16" s="206">
        <v>22.32</v>
      </c>
      <c r="I16" s="206">
        <v>125.1</v>
      </c>
      <c r="J16" s="206">
        <v>2.4E-2</v>
      </c>
      <c r="K16" s="206">
        <v>0</v>
      </c>
      <c r="L16" s="206">
        <v>8.6999999999999993</v>
      </c>
      <c r="M16" s="206">
        <v>0.63</v>
      </c>
    </row>
    <row r="17" spans="1:13" x14ac:dyDescent="0.2">
      <c r="A17" s="228">
        <v>114</v>
      </c>
      <c r="B17" s="222" t="s">
        <v>20</v>
      </c>
      <c r="C17" s="207">
        <v>0.02</v>
      </c>
      <c r="D17" s="274">
        <v>0.02</v>
      </c>
      <c r="E17" s="265" t="s">
        <v>49</v>
      </c>
      <c r="F17" s="242">
        <v>1.52</v>
      </c>
      <c r="G17" s="242">
        <v>0.16</v>
      </c>
      <c r="H17" s="242">
        <v>9.84</v>
      </c>
      <c r="I17" s="242">
        <v>47</v>
      </c>
      <c r="J17" s="278">
        <v>2.1999999999999999E-2</v>
      </c>
      <c r="K17" s="242">
        <v>0</v>
      </c>
      <c r="L17" s="279">
        <v>4</v>
      </c>
      <c r="M17" s="242">
        <v>0.22</v>
      </c>
    </row>
    <row r="18" spans="1:13" x14ac:dyDescent="0.2">
      <c r="A18" s="163">
        <v>535</v>
      </c>
      <c r="B18" s="230" t="s">
        <v>287</v>
      </c>
      <c r="C18" s="208"/>
      <c r="D18" s="272"/>
      <c r="E18" s="246" t="s">
        <v>64</v>
      </c>
      <c r="F18" s="210">
        <v>5.22</v>
      </c>
      <c r="G18" s="210">
        <v>4.5</v>
      </c>
      <c r="H18" s="210">
        <v>7.2</v>
      </c>
      <c r="I18" s="210">
        <v>90</v>
      </c>
      <c r="J18" s="280">
        <v>7.1999999999999995E-2</v>
      </c>
      <c r="K18" s="210">
        <v>1.26</v>
      </c>
      <c r="L18" s="210">
        <v>216</v>
      </c>
      <c r="M18" s="210">
        <v>0.18</v>
      </c>
    </row>
    <row r="19" spans="1:13" x14ac:dyDescent="0.2">
      <c r="A19" s="163"/>
      <c r="B19" s="215" t="s">
        <v>407</v>
      </c>
      <c r="C19" s="208">
        <v>0.184</v>
      </c>
      <c r="D19" s="272">
        <v>0.18</v>
      </c>
      <c r="E19" s="247"/>
      <c r="F19" s="210"/>
      <c r="G19" s="210"/>
      <c r="H19" s="210"/>
      <c r="I19" s="210"/>
      <c r="J19" s="210"/>
      <c r="K19" s="210"/>
      <c r="L19" s="210"/>
      <c r="M19" s="210"/>
    </row>
    <row r="20" spans="1:13" x14ac:dyDescent="0.2">
      <c r="A20" s="163"/>
      <c r="B20" s="221" t="s">
        <v>22</v>
      </c>
      <c r="C20" s="208"/>
      <c r="D20" s="272"/>
      <c r="E20" s="247"/>
      <c r="F20" s="210"/>
      <c r="G20" s="210"/>
      <c r="H20" s="210"/>
      <c r="I20" s="210"/>
      <c r="J20" s="210"/>
      <c r="K20" s="210"/>
      <c r="L20" s="210"/>
      <c r="M20" s="210"/>
    </row>
    <row r="21" spans="1:13" x14ac:dyDescent="0.2">
      <c r="A21" s="163">
        <v>124</v>
      </c>
      <c r="B21" s="230" t="s">
        <v>266</v>
      </c>
      <c r="C21" s="227"/>
      <c r="D21" s="275"/>
      <c r="E21" s="248" t="s">
        <v>18</v>
      </c>
      <c r="F21" s="206">
        <v>2.4</v>
      </c>
      <c r="G21" s="206">
        <v>7.1</v>
      </c>
      <c r="H21" s="206">
        <v>10.4</v>
      </c>
      <c r="I21" s="206">
        <v>115</v>
      </c>
      <c r="J21" s="206">
        <v>0.03</v>
      </c>
      <c r="K21" s="206">
        <v>7.9</v>
      </c>
      <c r="L21" s="206">
        <v>44</v>
      </c>
      <c r="M21" s="206">
        <v>1.7</v>
      </c>
    </row>
    <row r="22" spans="1:13" x14ac:dyDescent="0.2">
      <c r="A22" s="163"/>
      <c r="B22" s="231" t="s">
        <v>23</v>
      </c>
      <c r="C22" s="232">
        <v>9.4E-2</v>
      </c>
      <c r="D22" s="276">
        <v>7.4999999999999997E-2</v>
      </c>
      <c r="E22" s="248"/>
      <c r="F22" s="206"/>
      <c r="G22" s="206"/>
      <c r="H22" s="206"/>
      <c r="I22" s="206"/>
      <c r="J22" s="206"/>
      <c r="K22" s="206"/>
      <c r="L22" s="206"/>
      <c r="M22" s="206"/>
    </row>
    <row r="23" spans="1:13" x14ac:dyDescent="0.2">
      <c r="A23" s="163"/>
      <c r="B23" s="231" t="s">
        <v>33</v>
      </c>
      <c r="C23" s="232">
        <v>2.1000000000000001E-2</v>
      </c>
      <c r="D23" s="276">
        <v>1.7999999999999999E-2</v>
      </c>
      <c r="E23" s="248"/>
      <c r="F23" s="206"/>
      <c r="G23" s="206"/>
      <c r="H23" s="206"/>
      <c r="I23" s="206"/>
      <c r="J23" s="206"/>
      <c r="K23" s="206"/>
      <c r="L23" s="206"/>
      <c r="M23" s="206"/>
    </row>
    <row r="24" spans="1:13" x14ac:dyDescent="0.2">
      <c r="A24" s="163"/>
      <c r="B24" s="231" t="s">
        <v>66</v>
      </c>
      <c r="C24" s="232">
        <v>1.0999999999999999E-2</v>
      </c>
      <c r="D24" s="276">
        <v>1.0999999999999999E-2</v>
      </c>
      <c r="E24" s="248"/>
      <c r="F24" s="206"/>
      <c r="G24" s="206"/>
      <c r="H24" s="206"/>
      <c r="I24" s="206"/>
      <c r="J24" s="206"/>
      <c r="K24" s="206"/>
      <c r="L24" s="206"/>
      <c r="M24" s="206"/>
    </row>
    <row r="25" spans="1:13" x14ac:dyDescent="0.2">
      <c r="A25" s="163"/>
      <c r="B25" s="231" t="s">
        <v>54</v>
      </c>
      <c r="C25" s="232">
        <v>8.0000000000000002E-3</v>
      </c>
      <c r="D25" s="276">
        <v>8.0000000000000002E-3</v>
      </c>
      <c r="E25" s="248"/>
      <c r="F25" s="206"/>
      <c r="G25" s="206"/>
      <c r="H25" s="206"/>
      <c r="I25" s="206"/>
      <c r="J25" s="206"/>
      <c r="K25" s="206"/>
      <c r="L25" s="206"/>
      <c r="M25" s="206"/>
    </row>
    <row r="26" spans="1:13" x14ac:dyDescent="0.2">
      <c r="A26" s="163">
        <v>149</v>
      </c>
      <c r="B26" s="214" t="s">
        <v>120</v>
      </c>
      <c r="C26" s="208"/>
      <c r="D26" s="272"/>
      <c r="E26" s="246" t="s">
        <v>15</v>
      </c>
      <c r="F26" s="210" t="s">
        <v>125</v>
      </c>
      <c r="G26" s="210" t="s">
        <v>126</v>
      </c>
      <c r="H26" s="210" t="s">
        <v>127</v>
      </c>
      <c r="I26" s="210" t="s">
        <v>128</v>
      </c>
      <c r="J26" s="280">
        <v>0.156</v>
      </c>
      <c r="K26" s="210" t="s">
        <v>130</v>
      </c>
      <c r="L26" s="210" t="s">
        <v>131</v>
      </c>
      <c r="M26" s="210" t="s">
        <v>132</v>
      </c>
    </row>
    <row r="27" spans="1:13" x14ac:dyDescent="0.2">
      <c r="A27" s="163"/>
      <c r="B27" s="215" t="s">
        <v>52</v>
      </c>
      <c r="C27" s="208">
        <v>6.7000000000000004E-2</v>
      </c>
      <c r="D27" s="272">
        <v>0.05</v>
      </c>
      <c r="E27" s="247"/>
      <c r="F27" s="210"/>
      <c r="G27" s="210"/>
      <c r="H27" s="210"/>
      <c r="I27" s="210"/>
      <c r="J27" s="210"/>
      <c r="K27" s="210"/>
      <c r="L27" s="210"/>
      <c r="M27" s="210"/>
    </row>
    <row r="28" spans="1:13" x14ac:dyDescent="0.2">
      <c r="A28" s="163"/>
      <c r="B28" s="215" t="s">
        <v>121</v>
      </c>
      <c r="C28" s="208">
        <v>1.6E-2</v>
      </c>
      <c r="D28" s="272">
        <v>1.6E-2</v>
      </c>
      <c r="E28" s="246"/>
      <c r="F28" s="210"/>
      <c r="G28" s="210"/>
      <c r="H28" s="210"/>
      <c r="I28" s="210"/>
      <c r="J28" s="210"/>
      <c r="K28" s="210"/>
      <c r="L28" s="210"/>
      <c r="M28" s="210"/>
    </row>
    <row r="29" spans="1:13" x14ac:dyDescent="0.2">
      <c r="A29" s="163"/>
      <c r="B29" s="215" t="s">
        <v>23</v>
      </c>
      <c r="C29" s="208">
        <v>0.01</v>
      </c>
      <c r="D29" s="272">
        <v>8.0000000000000002E-3</v>
      </c>
      <c r="E29" s="246"/>
      <c r="F29" s="210"/>
      <c r="G29" s="210"/>
      <c r="H29" s="210"/>
      <c r="I29" s="210"/>
      <c r="J29" s="210"/>
      <c r="K29" s="210"/>
      <c r="L29" s="210"/>
      <c r="M29" s="210"/>
    </row>
    <row r="30" spans="1:13" x14ac:dyDescent="0.2">
      <c r="A30" s="163"/>
      <c r="B30" s="215" t="s">
        <v>33</v>
      </c>
      <c r="C30" s="208">
        <v>9.5999999999999992E-3</v>
      </c>
      <c r="D30" s="272">
        <v>8.0000000000000002E-3</v>
      </c>
      <c r="E30" s="246"/>
      <c r="F30" s="210"/>
      <c r="G30" s="210"/>
      <c r="H30" s="210"/>
      <c r="I30" s="210"/>
      <c r="J30" s="210"/>
      <c r="K30" s="210"/>
      <c r="L30" s="210"/>
      <c r="M30" s="210"/>
    </row>
    <row r="31" spans="1:13" x14ac:dyDescent="0.2">
      <c r="A31" s="163"/>
      <c r="B31" s="215" t="s">
        <v>62</v>
      </c>
      <c r="C31" s="208">
        <v>4.0000000000000001E-3</v>
      </c>
      <c r="D31" s="272">
        <v>4.0000000000000001E-3</v>
      </c>
      <c r="E31" s="246"/>
      <c r="F31" s="210"/>
      <c r="G31" s="210"/>
      <c r="H31" s="210"/>
      <c r="I31" s="210"/>
      <c r="J31" s="210"/>
      <c r="K31" s="210"/>
      <c r="L31" s="210"/>
      <c r="M31" s="210"/>
    </row>
    <row r="32" spans="1:13" x14ac:dyDescent="0.2">
      <c r="A32" s="163">
        <v>382</v>
      </c>
      <c r="B32" s="163" t="s">
        <v>103</v>
      </c>
      <c r="C32" s="208"/>
      <c r="D32" s="272"/>
      <c r="E32" s="247" t="s">
        <v>238</v>
      </c>
      <c r="F32" s="235">
        <v>19.809999999999999</v>
      </c>
      <c r="G32" s="235">
        <v>19.98</v>
      </c>
      <c r="H32" s="235">
        <v>16.07</v>
      </c>
      <c r="I32" s="235">
        <v>323</v>
      </c>
      <c r="J32" s="235">
        <v>0.17899999999999999</v>
      </c>
      <c r="K32" s="235">
        <v>3.4</v>
      </c>
      <c r="L32" s="235">
        <v>21.25</v>
      </c>
      <c r="M32" s="235">
        <v>2.98</v>
      </c>
    </row>
    <row r="33" spans="1:18" x14ac:dyDescent="0.2">
      <c r="A33" s="163"/>
      <c r="B33" s="215" t="s">
        <v>104</v>
      </c>
      <c r="C33" s="208">
        <v>0.1</v>
      </c>
      <c r="D33" s="272">
        <v>9.5000000000000001E-2</v>
      </c>
      <c r="E33" s="246"/>
      <c r="F33" s="206"/>
      <c r="G33" s="206"/>
      <c r="H33" s="206"/>
      <c r="I33" s="206"/>
      <c r="J33" s="206"/>
      <c r="K33" s="206"/>
      <c r="L33" s="206"/>
      <c r="M33" s="206"/>
      <c r="N33" s="7"/>
      <c r="O33" s="7"/>
      <c r="P33" s="7"/>
      <c r="Q33" s="7"/>
      <c r="R33" s="7"/>
    </row>
    <row r="34" spans="1:18" x14ac:dyDescent="0.2">
      <c r="A34" s="163"/>
      <c r="B34" s="215" t="s">
        <v>52</v>
      </c>
      <c r="C34" s="208">
        <v>0.187</v>
      </c>
      <c r="D34" s="272">
        <v>0.14000000000000001</v>
      </c>
      <c r="E34" s="246"/>
      <c r="F34" s="206"/>
      <c r="G34" s="206"/>
      <c r="H34" s="206"/>
      <c r="I34" s="206"/>
      <c r="J34" s="206"/>
      <c r="K34" s="206"/>
      <c r="L34" s="206"/>
      <c r="M34" s="206"/>
      <c r="N34" s="7"/>
      <c r="O34" s="7"/>
      <c r="P34" s="7"/>
      <c r="Q34" s="7"/>
      <c r="R34" s="7"/>
    </row>
    <row r="35" spans="1:18" x14ac:dyDescent="0.2">
      <c r="A35" s="163"/>
      <c r="B35" s="215" t="s">
        <v>62</v>
      </c>
      <c r="C35" s="208">
        <v>8.0000000000000002E-3</v>
      </c>
      <c r="D35" s="208">
        <v>8.0000000000000002E-3</v>
      </c>
      <c r="E35" s="246"/>
      <c r="F35" s="206"/>
      <c r="G35" s="206"/>
      <c r="H35" s="206"/>
      <c r="I35" s="206"/>
      <c r="J35" s="206"/>
      <c r="K35" s="206"/>
      <c r="L35" s="206"/>
      <c r="M35" s="206"/>
      <c r="N35" s="7"/>
      <c r="O35" s="7"/>
      <c r="P35" s="7"/>
      <c r="Q35" s="7"/>
      <c r="R35" s="7"/>
    </row>
    <row r="36" spans="1:18" x14ac:dyDescent="0.2">
      <c r="A36" s="163"/>
      <c r="B36" s="215" t="s">
        <v>55</v>
      </c>
      <c r="C36" s="208" t="s">
        <v>370</v>
      </c>
      <c r="D36" s="208">
        <v>3.0000000000000001E-3</v>
      </c>
      <c r="E36" s="246"/>
      <c r="F36" s="206"/>
      <c r="G36" s="206"/>
      <c r="H36" s="206"/>
      <c r="I36" s="206"/>
      <c r="J36" s="206"/>
      <c r="K36" s="206"/>
      <c r="L36" s="206"/>
      <c r="M36" s="206"/>
      <c r="N36" s="7"/>
      <c r="O36" s="7"/>
      <c r="P36" s="7"/>
      <c r="Q36" s="7"/>
      <c r="R36" s="7"/>
    </row>
    <row r="37" spans="1:18" x14ac:dyDescent="0.2">
      <c r="A37" s="163"/>
      <c r="B37" s="215" t="s">
        <v>53</v>
      </c>
      <c r="C37" s="213">
        <v>2.5000000000000001E-3</v>
      </c>
      <c r="D37" s="213">
        <v>2.5000000000000001E-3</v>
      </c>
      <c r="E37" s="247"/>
      <c r="F37" s="206"/>
      <c r="G37" s="206"/>
      <c r="H37" s="206"/>
      <c r="I37" s="206"/>
      <c r="J37" s="206"/>
      <c r="K37" s="206"/>
      <c r="L37" s="206"/>
      <c r="M37" s="206"/>
      <c r="N37" s="7"/>
      <c r="O37" s="7"/>
      <c r="P37" s="7"/>
      <c r="Q37" s="7"/>
      <c r="R37" s="7"/>
    </row>
    <row r="38" spans="1:18" x14ac:dyDescent="0.2">
      <c r="A38" s="163">
        <v>527</v>
      </c>
      <c r="B38" s="214" t="s">
        <v>65</v>
      </c>
      <c r="C38" s="234"/>
      <c r="D38" s="277"/>
      <c r="E38" s="246" t="s">
        <v>64</v>
      </c>
      <c r="F38" s="206">
        <v>0.45</v>
      </c>
      <c r="G38" s="206">
        <v>0</v>
      </c>
      <c r="H38" s="206">
        <v>24.3</v>
      </c>
      <c r="I38" s="206">
        <v>99</v>
      </c>
      <c r="J38" s="206">
        <v>8.9999999999999993E-3</v>
      </c>
      <c r="K38" s="206">
        <v>0.45</v>
      </c>
      <c r="L38" s="206">
        <v>25.5</v>
      </c>
      <c r="M38" s="206">
        <v>1.35</v>
      </c>
    </row>
    <row r="39" spans="1:18" x14ac:dyDescent="0.2">
      <c r="A39" s="163"/>
      <c r="B39" s="217" t="s">
        <v>89</v>
      </c>
      <c r="C39" s="207">
        <v>2.1999999999999999E-2</v>
      </c>
      <c r="D39" s="274">
        <v>2.1999999999999999E-2</v>
      </c>
      <c r="E39" s="246"/>
      <c r="F39" s="206"/>
      <c r="G39" s="206"/>
      <c r="H39" s="206"/>
      <c r="I39" s="206"/>
      <c r="J39" s="206"/>
      <c r="K39" s="206"/>
      <c r="L39" s="206"/>
      <c r="M39" s="206"/>
    </row>
    <row r="40" spans="1:18" x14ac:dyDescent="0.2">
      <c r="A40" s="163"/>
      <c r="B40" s="215" t="s">
        <v>28</v>
      </c>
      <c r="C40" s="208">
        <v>0.01</v>
      </c>
      <c r="D40" s="272">
        <v>0.01</v>
      </c>
      <c r="E40" s="246"/>
      <c r="F40" s="210"/>
      <c r="G40" s="210"/>
      <c r="H40" s="210"/>
      <c r="I40" s="210"/>
      <c r="J40" s="210"/>
      <c r="K40" s="210"/>
      <c r="L40" s="210"/>
      <c r="M40" s="210"/>
    </row>
    <row r="41" spans="1:18" x14ac:dyDescent="0.2">
      <c r="A41" s="163">
        <v>114</v>
      </c>
      <c r="B41" s="214" t="s">
        <v>20</v>
      </c>
      <c r="C41" s="208">
        <v>0.02</v>
      </c>
      <c r="D41" s="272"/>
      <c r="E41" s="246" t="s">
        <v>49</v>
      </c>
      <c r="F41" s="210">
        <v>1.52</v>
      </c>
      <c r="G41" s="210">
        <v>0.16</v>
      </c>
      <c r="H41" s="210">
        <v>9.84</v>
      </c>
      <c r="I41" s="210">
        <v>47</v>
      </c>
      <c r="J41" s="280">
        <v>2.1999999999999999E-2</v>
      </c>
      <c r="K41" s="210">
        <v>0</v>
      </c>
      <c r="L41" s="210">
        <v>4</v>
      </c>
      <c r="M41" s="210">
        <v>0.22</v>
      </c>
    </row>
    <row r="42" spans="1:18" x14ac:dyDescent="0.2">
      <c r="A42" s="163">
        <v>115</v>
      </c>
      <c r="B42" s="214" t="s">
        <v>19</v>
      </c>
      <c r="C42" s="208">
        <v>3.5000000000000003E-2</v>
      </c>
      <c r="D42" s="272"/>
      <c r="E42" s="246" t="s">
        <v>84</v>
      </c>
      <c r="F42" s="210">
        <v>2.31</v>
      </c>
      <c r="G42" s="210">
        <v>0.42</v>
      </c>
      <c r="H42" s="210">
        <v>11.69</v>
      </c>
      <c r="I42" s="210">
        <v>60.9</v>
      </c>
      <c r="J42" s="280">
        <v>6.3E-2</v>
      </c>
      <c r="K42" s="210">
        <v>0</v>
      </c>
      <c r="L42" s="210">
        <v>12.25</v>
      </c>
      <c r="M42" s="280">
        <v>1.365</v>
      </c>
    </row>
    <row r="43" spans="1:18" x14ac:dyDescent="0.2">
      <c r="A43" s="163"/>
      <c r="B43" s="216" t="s">
        <v>163</v>
      </c>
      <c r="C43" s="208"/>
      <c r="D43" s="272"/>
      <c r="E43" s="247"/>
      <c r="F43" s="210"/>
      <c r="G43" s="210"/>
      <c r="H43" s="210"/>
      <c r="I43" s="210"/>
      <c r="J43" s="210"/>
      <c r="K43" s="210"/>
      <c r="L43" s="210"/>
      <c r="M43" s="210"/>
    </row>
    <row r="44" spans="1:18" x14ac:dyDescent="0.2">
      <c r="A44" s="163">
        <v>534</v>
      </c>
      <c r="B44" s="214" t="s">
        <v>227</v>
      </c>
      <c r="C44" s="208"/>
      <c r="D44" s="208"/>
      <c r="E44" s="209" t="s">
        <v>64</v>
      </c>
      <c r="F44" s="211">
        <v>5.22</v>
      </c>
      <c r="G44" s="211">
        <v>4.5</v>
      </c>
      <c r="H44" s="211">
        <v>8.64</v>
      </c>
      <c r="I44" s="211">
        <v>95.4</v>
      </c>
      <c r="J44" s="225">
        <v>7.1999999999999995E-2</v>
      </c>
      <c r="K44" s="211">
        <v>2.34</v>
      </c>
      <c r="L44" s="211">
        <v>216</v>
      </c>
      <c r="M44" s="211">
        <v>0.18</v>
      </c>
    </row>
    <row r="45" spans="1:18" x14ac:dyDescent="0.2">
      <c r="A45" s="163"/>
      <c r="B45" s="215" t="s">
        <v>77</v>
      </c>
      <c r="C45" s="208">
        <v>0.189</v>
      </c>
      <c r="D45" s="208" t="s">
        <v>344</v>
      </c>
      <c r="E45" s="209"/>
      <c r="F45" s="211"/>
      <c r="G45" s="211"/>
      <c r="H45" s="211"/>
      <c r="I45" s="211"/>
      <c r="J45" s="211"/>
      <c r="K45" s="211"/>
      <c r="L45" s="211"/>
      <c r="M45" s="211"/>
    </row>
    <row r="46" spans="1:18" x14ac:dyDescent="0.2">
      <c r="A46" s="163">
        <v>324</v>
      </c>
      <c r="B46" s="214" t="s">
        <v>286</v>
      </c>
      <c r="C46" s="337"/>
      <c r="D46" s="337"/>
      <c r="E46" s="209" t="s">
        <v>317</v>
      </c>
      <c r="F46" s="206">
        <v>14.98</v>
      </c>
      <c r="G46" s="206">
        <v>14.76</v>
      </c>
      <c r="H46" s="206">
        <v>20.3</v>
      </c>
      <c r="I46" s="206">
        <v>278.64</v>
      </c>
      <c r="J46" s="206">
        <v>0.05</v>
      </c>
      <c r="K46" s="206">
        <v>0.216</v>
      </c>
      <c r="L46" s="206">
        <v>126</v>
      </c>
      <c r="M46" s="206">
        <v>0.72</v>
      </c>
    </row>
    <row r="47" spans="1:18" x14ac:dyDescent="0.2">
      <c r="A47" s="163"/>
      <c r="B47" s="215" t="s">
        <v>41</v>
      </c>
      <c r="C47" s="337">
        <v>8.2000000000000003E-2</v>
      </c>
      <c r="D47" s="337">
        <v>8.1000000000000003E-2</v>
      </c>
      <c r="E47" s="209"/>
      <c r="F47" s="206"/>
      <c r="G47" s="206"/>
      <c r="H47" s="206"/>
      <c r="I47" s="206"/>
      <c r="J47" s="206"/>
      <c r="K47" s="206"/>
      <c r="L47" s="206"/>
      <c r="M47" s="206"/>
    </row>
    <row r="48" spans="1:18" x14ac:dyDescent="0.2">
      <c r="A48" s="163"/>
      <c r="B48" s="215" t="s">
        <v>56</v>
      </c>
      <c r="C48" s="337">
        <v>1.4999999999999999E-2</v>
      </c>
      <c r="D48" s="337">
        <v>1.4999999999999999E-2</v>
      </c>
      <c r="E48" s="209"/>
      <c r="F48" s="206"/>
      <c r="G48" s="206"/>
      <c r="H48" s="206"/>
      <c r="I48" s="206"/>
      <c r="J48" s="206"/>
      <c r="K48" s="206"/>
      <c r="L48" s="206"/>
      <c r="M48" s="206"/>
    </row>
    <row r="49" spans="1:18" x14ac:dyDescent="0.2">
      <c r="A49" s="163"/>
      <c r="B49" s="215" t="s">
        <v>55</v>
      </c>
      <c r="C49" s="337" t="s">
        <v>371</v>
      </c>
      <c r="D49" s="337">
        <v>7.0000000000000001E-3</v>
      </c>
      <c r="E49" s="209"/>
      <c r="F49" s="206"/>
      <c r="G49" s="206"/>
      <c r="H49" s="206"/>
      <c r="I49" s="206"/>
      <c r="J49" s="206"/>
      <c r="K49" s="206"/>
      <c r="L49" s="206"/>
      <c r="M49" s="206"/>
    </row>
    <row r="50" spans="1:18" x14ac:dyDescent="0.2">
      <c r="A50" s="163"/>
      <c r="B50" s="215" t="s">
        <v>28</v>
      </c>
      <c r="C50" s="337">
        <v>7.0000000000000001E-3</v>
      </c>
      <c r="D50" s="337">
        <v>7.0000000000000001E-3</v>
      </c>
      <c r="E50" s="209"/>
      <c r="F50" s="206"/>
      <c r="G50" s="206"/>
      <c r="H50" s="206"/>
      <c r="I50" s="206"/>
      <c r="J50" s="206"/>
      <c r="K50" s="206"/>
      <c r="L50" s="206"/>
      <c r="M50" s="206"/>
    </row>
    <row r="51" spans="1:18" x14ac:dyDescent="0.2">
      <c r="A51" s="163"/>
      <c r="B51" s="215" t="s">
        <v>62</v>
      </c>
      <c r="C51" s="337">
        <v>3.0000000000000001E-3</v>
      </c>
      <c r="D51" s="337">
        <v>3.0000000000000001E-3</v>
      </c>
      <c r="E51" s="209"/>
      <c r="F51" s="206"/>
      <c r="G51" s="206"/>
      <c r="H51" s="206"/>
      <c r="I51" s="206"/>
      <c r="J51" s="206"/>
      <c r="K51" s="206"/>
      <c r="L51" s="206"/>
      <c r="M51" s="206"/>
    </row>
    <row r="52" spans="1:18" x14ac:dyDescent="0.2">
      <c r="A52" s="163"/>
      <c r="B52" s="215" t="s">
        <v>35</v>
      </c>
      <c r="C52" s="337">
        <v>3.0000000000000001E-3</v>
      </c>
      <c r="D52" s="337">
        <v>3.0000000000000001E-3</v>
      </c>
      <c r="E52" s="209"/>
      <c r="F52" s="206"/>
      <c r="G52" s="206"/>
      <c r="H52" s="206"/>
      <c r="I52" s="206"/>
      <c r="J52" s="206"/>
      <c r="K52" s="206"/>
      <c r="L52" s="206"/>
      <c r="M52" s="206"/>
    </row>
    <row r="53" spans="1:18" x14ac:dyDescent="0.2">
      <c r="A53" s="163">
        <v>449</v>
      </c>
      <c r="B53" s="214" t="s">
        <v>312</v>
      </c>
      <c r="C53" s="337"/>
      <c r="D53" s="337"/>
      <c r="E53" s="209" t="s">
        <v>49</v>
      </c>
      <c r="F53" s="206">
        <v>0.52</v>
      </c>
      <c r="G53" s="235">
        <v>1.27</v>
      </c>
      <c r="H53" s="235">
        <v>3.14</v>
      </c>
      <c r="I53" s="235">
        <v>26.1</v>
      </c>
      <c r="J53" s="235">
        <v>6.0000000000000001E-3</v>
      </c>
      <c r="K53" s="235">
        <v>0.14599999999999999</v>
      </c>
      <c r="L53" s="235">
        <v>18.02</v>
      </c>
      <c r="M53" s="235">
        <v>0.03</v>
      </c>
    </row>
    <row r="54" spans="1:18" x14ac:dyDescent="0.2">
      <c r="A54" s="163"/>
      <c r="B54" s="215" t="s">
        <v>77</v>
      </c>
      <c r="C54" s="337">
        <v>1.4999999999999999E-2</v>
      </c>
      <c r="D54" s="337">
        <v>1.4999999999999999E-2</v>
      </c>
      <c r="E54" s="209"/>
      <c r="F54" s="206"/>
      <c r="G54" s="235"/>
      <c r="H54" s="235"/>
      <c r="I54" s="235"/>
      <c r="J54" s="235"/>
      <c r="K54" s="235"/>
      <c r="L54" s="235"/>
      <c r="M54" s="235"/>
    </row>
    <row r="55" spans="1:18" x14ac:dyDescent="0.2">
      <c r="A55" s="163"/>
      <c r="B55" s="215" t="s">
        <v>53</v>
      </c>
      <c r="C55" s="337">
        <v>8.0000000000000004E-4</v>
      </c>
      <c r="D55" s="337">
        <v>8.0000000000000004E-4</v>
      </c>
      <c r="E55" s="209"/>
      <c r="F55" s="206"/>
      <c r="G55" s="235"/>
      <c r="H55" s="235"/>
      <c r="I55" s="235"/>
      <c r="J55" s="235"/>
      <c r="K55" s="235"/>
      <c r="L55" s="235"/>
      <c r="M55" s="235"/>
    </row>
    <row r="56" spans="1:18" x14ac:dyDescent="0.2">
      <c r="A56" s="163"/>
      <c r="B56" s="215" t="s">
        <v>62</v>
      </c>
      <c r="C56" s="213">
        <v>8.0000000000000004E-4</v>
      </c>
      <c r="D56" s="213">
        <v>8.0000000000000004E-4</v>
      </c>
      <c r="E56" s="205"/>
      <c r="F56" s="206"/>
      <c r="G56" s="206"/>
      <c r="H56" s="206"/>
      <c r="I56" s="206"/>
      <c r="J56" s="206"/>
      <c r="K56" s="206"/>
      <c r="L56" s="206"/>
      <c r="M56" s="206"/>
    </row>
    <row r="57" spans="1:18" x14ac:dyDescent="0.2">
      <c r="A57" s="163"/>
      <c r="B57" s="215" t="s">
        <v>28</v>
      </c>
      <c r="C57" s="337">
        <v>2E-3</v>
      </c>
      <c r="D57" s="337">
        <v>2E-3</v>
      </c>
      <c r="E57" s="209"/>
      <c r="F57" s="206"/>
      <c r="G57" s="206"/>
      <c r="H57" s="206"/>
      <c r="I57" s="206"/>
      <c r="J57" s="206"/>
      <c r="K57" s="206"/>
      <c r="L57" s="206"/>
      <c r="M57" s="206"/>
    </row>
    <row r="58" spans="1:18" x14ac:dyDescent="0.2">
      <c r="A58" s="219">
        <v>118</v>
      </c>
      <c r="B58" s="258" t="s">
        <v>408</v>
      </c>
      <c r="C58" s="207">
        <v>0.19500000000000001</v>
      </c>
      <c r="D58" s="207">
        <v>0.15</v>
      </c>
      <c r="E58" s="209" t="s">
        <v>16</v>
      </c>
      <c r="F58" s="211">
        <v>1.62</v>
      </c>
      <c r="G58" s="211">
        <v>0.36</v>
      </c>
      <c r="H58" s="211">
        <v>14.58</v>
      </c>
      <c r="I58" s="211">
        <v>77.400000000000006</v>
      </c>
      <c r="J58" s="211">
        <v>7.5107999999999994E-2</v>
      </c>
      <c r="K58" s="211">
        <v>108</v>
      </c>
      <c r="L58" s="211">
        <v>61.2</v>
      </c>
      <c r="M58" s="211">
        <v>0.54</v>
      </c>
      <c r="N58" s="111"/>
      <c r="O58" s="111"/>
      <c r="P58" s="111"/>
      <c r="Q58" s="111"/>
      <c r="R58" s="111"/>
    </row>
    <row r="59" spans="1:18" x14ac:dyDescent="0.2">
      <c r="A59" s="6"/>
      <c r="B59" s="244" t="s">
        <v>26</v>
      </c>
      <c r="C59" s="245"/>
      <c r="D59" s="245"/>
      <c r="E59" s="127"/>
      <c r="F59" s="291">
        <f t="shared" ref="F59:M59" si="0">SUM(F5:F58)</f>
        <v>65.22</v>
      </c>
      <c r="G59" s="291">
        <f t="shared" si="0"/>
        <v>62.370000000000005</v>
      </c>
      <c r="H59" s="291">
        <f t="shared" si="0"/>
        <v>195.58</v>
      </c>
      <c r="I59" s="291">
        <f t="shared" si="0"/>
        <v>1618.8400000000001</v>
      </c>
      <c r="J59" s="281">
        <f t="shared" si="0"/>
        <v>0.93610800000000005</v>
      </c>
      <c r="K59" s="291">
        <f t="shared" si="0"/>
        <v>128.93199999999999</v>
      </c>
      <c r="L59" s="291">
        <f t="shared" si="0"/>
        <v>919.40000000000009</v>
      </c>
      <c r="M59" s="281">
        <f t="shared" si="0"/>
        <v>11.07</v>
      </c>
    </row>
  </sheetData>
  <mergeCells count="11">
    <mergeCell ref="H1:H2"/>
    <mergeCell ref="I1:I2"/>
    <mergeCell ref="J1:K1"/>
    <mergeCell ref="L1:M1"/>
    <mergeCell ref="A1:A2"/>
    <mergeCell ref="B1:B2"/>
    <mergeCell ref="C1:C2"/>
    <mergeCell ref="E1:E2"/>
    <mergeCell ref="F1:F2"/>
    <mergeCell ref="G1:G2"/>
    <mergeCell ref="D1:D2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41:E42 E5 E16:E17" twoDigitTextYear="1"/>
    <ignoredError sqref="F26:I26 K26:M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меню -лето </vt:lpstr>
      <vt:lpstr>анализ </vt:lpstr>
      <vt:lpstr>анализ  (нетто)</vt:lpstr>
      <vt:lpstr>анализ (брутто)</vt:lpstr>
      <vt:lpstr>1 день</vt:lpstr>
      <vt:lpstr>2 день</vt:lpstr>
      <vt:lpstr>3день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анализ ЖБУ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Света</cp:lastModifiedBy>
  <cp:lastPrinted>2021-04-22T08:54:30Z</cp:lastPrinted>
  <dcterms:created xsi:type="dcterms:W3CDTF">2011-04-21T04:53:43Z</dcterms:created>
  <dcterms:modified xsi:type="dcterms:W3CDTF">2021-04-26T08:10:09Z</dcterms:modified>
</cp:coreProperties>
</file>